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ои документы\отправление почты\2023\сентябрь\отчеты\сайт допрас\"/>
    </mc:Choice>
  </mc:AlternateContent>
  <xr:revisionPtr revIDLastSave="0" documentId="13_ncr:1_{00038038-C8B4-43E3-9DA7-B3C8E9132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конч" sheetId="31" r:id="rId1"/>
  </sheets>
  <definedNames>
    <definedName name="_xlnm._FilterDatabase" localSheetId="0" hidden="1">оконч!$A$6:$I$10</definedName>
    <definedName name="_xlnm.Print_Titles" localSheetId="0">оконч!$10:$10</definedName>
  </definedNames>
  <calcPr calcId="191029"/>
</workbook>
</file>

<file path=xl/calcChain.xml><?xml version="1.0" encoding="utf-8"?>
<calcChain xmlns="http://schemas.openxmlformats.org/spreadsheetml/2006/main">
  <c r="I55" i="31" l="1"/>
  <c r="H55" i="31"/>
  <c r="H88" i="31"/>
  <c r="I88" i="31"/>
  <c r="E14" i="31"/>
  <c r="H35" i="31"/>
  <c r="E13" i="31"/>
  <c r="D14" i="31"/>
  <c r="H65" i="31"/>
  <c r="D120" i="31"/>
  <c r="I65" i="31" l="1"/>
  <c r="H19" i="31"/>
  <c r="H16" i="31" s="1"/>
  <c r="H12" i="31" s="1"/>
  <c r="E116" i="31" l="1"/>
  <c r="I19" i="31"/>
  <c r="I16" i="31" s="1"/>
  <c r="I12" i="31" s="1"/>
  <c r="I35" i="31"/>
  <c r="I33" i="31" s="1"/>
  <c r="E88" i="31" l="1"/>
  <c r="D88" i="31"/>
  <c r="E55" i="31"/>
  <c r="D55" i="31"/>
  <c r="I31" i="31"/>
  <c r="I111" i="31" s="1"/>
  <c r="H33" i="31"/>
  <c r="E23" i="31"/>
  <c r="D23" i="31"/>
  <c r="E120" i="31"/>
  <c r="E118" i="31"/>
  <c r="D118" i="31"/>
  <c r="E117" i="31"/>
  <c r="D117" i="31"/>
  <c r="D116" i="31"/>
  <c r="E115" i="31"/>
  <c r="D115" i="31"/>
  <c r="E113" i="31"/>
  <c r="D113" i="31"/>
  <c r="E108" i="31"/>
  <c r="D108" i="31"/>
  <c r="E107" i="31"/>
  <c r="D107" i="31"/>
  <c r="E104" i="31"/>
  <c r="D104" i="31"/>
  <c r="E99" i="31"/>
  <c r="D99" i="31"/>
  <c r="E97" i="31"/>
  <c r="D97" i="31"/>
  <c r="E94" i="31"/>
  <c r="D94" i="31"/>
  <c r="E92" i="31"/>
  <c r="D92" i="31"/>
  <c r="E73" i="31"/>
  <c r="D73" i="31"/>
  <c r="E69" i="31"/>
  <c r="D69" i="31"/>
  <c r="E63" i="31"/>
  <c r="D63" i="31"/>
  <c r="E54" i="31"/>
  <c r="D54" i="31"/>
  <c r="E52" i="31"/>
  <c r="D52" i="31"/>
  <c r="E50" i="31"/>
  <c r="E42" i="31"/>
  <c r="D42" i="31"/>
  <c r="E40" i="31"/>
  <c r="D40" i="31"/>
  <c r="E37" i="31"/>
  <c r="D37" i="31"/>
  <c r="E35" i="31"/>
  <c r="D35" i="31"/>
  <c r="E28" i="31"/>
  <c r="D28" i="31"/>
  <c r="E26" i="31"/>
  <c r="D26" i="31"/>
  <c r="E21" i="31"/>
  <c r="D21" i="31"/>
  <c r="E19" i="31"/>
  <c r="D19" i="31"/>
  <c r="H31" i="31" l="1"/>
  <c r="E33" i="31"/>
  <c r="D33" i="31"/>
  <c r="E65" i="31"/>
  <c r="D65" i="31"/>
  <c r="E12" i="31"/>
  <c r="D12" i="31"/>
  <c r="E16" i="31"/>
  <c r="D16" i="31"/>
  <c r="D31" i="31" l="1"/>
  <c r="H111" i="31"/>
  <c r="D111" i="31" s="1"/>
  <c r="E31" i="31"/>
  <c r="E111" i="31"/>
</calcChain>
</file>

<file path=xl/sharedStrings.xml><?xml version="1.0" encoding="utf-8"?>
<sst xmlns="http://schemas.openxmlformats.org/spreadsheetml/2006/main" count="357" uniqueCount="241">
  <si>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</si>
  <si>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</si>
  <si>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</si>
  <si>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</si>
  <si>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</si>
  <si>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</si>
  <si>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</si>
  <si>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</si>
  <si>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</si>
  <si>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</si>
  <si>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</si>
  <si>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</si>
  <si>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</si>
  <si>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</si>
  <si>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</si>
  <si>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</si>
  <si>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</si>
  <si>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</si>
  <si>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</si>
  <si>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</si>
  <si>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</si>
  <si>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</si>
  <si>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</si>
  <si>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</si>
  <si>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</si>
  <si>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</si>
  <si>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</si>
  <si>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</si>
  <si>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</si>
  <si>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</si>
  <si>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</si>
  <si>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</si>
  <si>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</si>
  <si>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</si>
  <si>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</si>
  <si>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</si>
  <si>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</si>
  <si>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</si>
  <si>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</si>
  <si>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</si>
  <si>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</si>
  <si>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</si>
  <si>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</si>
  <si>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</si>
  <si>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</si>
  <si>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</si>
  <si>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</si>
  <si>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</si>
  <si>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</si>
  <si>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</si>
  <si>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</si>
  <si>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</si>
  <si>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</si>
  <si>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</si>
  <si>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</si>
  <si>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</si>
  <si>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</si>
  <si>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</si>
  <si>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</si>
  <si>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</si>
  <si>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</si>
  <si>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</si>
  <si>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</si>
  <si>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</si>
  <si>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</si>
  <si>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</si>
  <si>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</si>
  <si>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</si>
  <si>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</si>
  <si>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</si>
  <si>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</si>
  <si>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</si>
  <si>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</si>
  <si>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</si>
  <si>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</si>
  <si>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</si>
  <si>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</si>
  <si>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</si>
  <si>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</si>
  <si>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</si>
  <si>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</si>
  <si>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</si>
  <si>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</si>
  <si>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</si>
  <si>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</si>
  <si>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</si>
  <si>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</si>
  <si>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</si>
  <si>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</si>
  <si>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</si>
  <si>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</si>
  <si>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</si>
  <si>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</si>
  <si>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</si>
  <si>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</si>
  <si>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</si>
  <si>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</si>
  <si>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</si>
  <si>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</si>
  <si>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</si>
  <si>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</si>
  <si>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</si>
  <si>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</si>
  <si>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</si>
  <si>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</si>
  <si>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</si>
  <si>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</si>
  <si>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</si>
  <si>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</si>
  <si>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</si>
  <si>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</si>
  <si>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</si>
  <si>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</si>
  <si>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</si>
  <si>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</si>
  <si>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</si>
  <si>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</si>
  <si>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</si>
  <si>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</si>
  <si>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</si>
  <si>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</si>
  <si>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</si>
  <si>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</si>
  <si>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</si>
  <si>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</si>
  <si>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</si>
  <si>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</si>
  <si>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</si>
  <si>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</si>
  <si>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</si>
  <si>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</si>
  <si>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</si>
  <si>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</si>
  <si>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</si>
  <si>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</si>
  <si>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</si>
  <si>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</si>
  <si>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</si>
  <si>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</si>
  <si>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</si>
  <si>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</si>
  <si>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</si>
  <si>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</si>
  <si>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</si>
  <si>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</si>
  <si>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</si>
  <si>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</si>
  <si>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</si>
  <si>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</si>
  <si>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</si>
  <si>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</si>
  <si>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</si>
  <si>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</si>
  <si>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</si>
  <si>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</si>
  <si>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</si>
  <si>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</si>
  <si>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</si>
  <si>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</si>
  <si>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</si>
  <si>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</si>
  <si>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</si>
  <si>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</si>
  <si>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</si>
  <si>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</si>
  <si>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</si>
  <si>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</si>
  <si>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</si>
  <si>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</si>
  <si>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</si>
  <si>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</si>
  <si>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</si>
  <si>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</si>
  <si>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</si>
  <si>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</si>
  <si>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</si>
  <si>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</si>
  <si>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</si>
  <si>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</si>
  <si>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</si>
  <si>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</si>
  <si>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</si>
  <si>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</si>
  <si>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</si>
  <si>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</si>
  <si>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</si>
  <si>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</si>
  <si>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</si>
  <si>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</si>
  <si>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</si>
  <si>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</si>
  <si>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</si>
  <si>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</si>
  <si>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</si>
  <si>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</si>
  <si>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</si>
  <si>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</si>
  <si>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</si>
  <si>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</si>
  <si>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</si>
  <si>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</si>
  <si>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</si>
  <si>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</si>
  <si>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</si>
  <si>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</si>
  <si>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</si>
  <si>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  <charset val="204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</si>
  <si>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</si>
  <si>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</si>
  <si>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</si>
  <si>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</si>
  <si>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</si>
  <si>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</si>
  <si>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</si>
  <si>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</si>
  <si>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</si>
  <si>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</si>
  <si>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</si>
  <si>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</si>
  <si>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</si>
  <si>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</si>
  <si>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</si>
  <si>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</si>
  <si>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</si>
  <si>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</si>
  <si>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</si>
  <si>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</si>
  <si>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</si>
  <si>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</si>
  <si>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</si>
  <si>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</si>
  <si>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</si>
  <si>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</si>
  <si>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</si>
  <si>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</si>
  <si>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</si>
  <si>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Казанское Свод</t>
  </si>
  <si>
    <t xml:space="preserve"> </t>
  </si>
  <si>
    <t xml:space="preserve">  </t>
  </si>
  <si>
    <t xml:space="preserve">   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</si>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</sst>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 Cy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12" fillId="0" borderId="4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vertical="top" wrapText="1"/>
    </xf>
    <xf numFmtId="4" fontId="0" fillId="4" borderId="1" xfId="0" applyNumberFormat="1" applyFill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133"/>
  <sheetViews>
    <sheetView tabSelected="1" view="pageBreakPreview" zoomScaleNormal="110" zoomScaleSheetLayoutView="100" workbookViewId="0">
      <pane xSplit="1" ySplit="10" topLeftCell="B67" activePane="bottomRight" state="frozen"/>
      <selection pane="topRight" activeCell="B1" sqref="B1"/>
      <selection pane="bottomLeft" activeCell="A11" sqref="A11"/>
      <selection pane="bottomRight" activeCell="I114" sqref="I114"/>
    </sheetView>
  </sheetViews>
  <sheetFormatPr defaultRowHeight="12.75" x14ac:dyDescent="0.2"/>
  <cols>
    <col min="1" max="1" width="58.85546875" style="1" customWidth="1"/>
    <col min="2" max="2" width="28.5703125" style="4" customWidth="1"/>
    <col min="3" max="3" width="9" style="4" hidden="1" customWidth="1"/>
    <col min="4" max="4" width="15.140625" style="1" customWidth="1"/>
    <col min="5" max="5" width="16.140625" style="1" customWidth="1"/>
    <col min="6" max="7" width="15.85546875" style="1" customWidth="1"/>
    <col min="8" max="8" width="14.5703125" style="1" customWidth="1"/>
    <col min="9" max="9" width="17.140625" style="1" customWidth="1"/>
    <col min="10" max="16384" width="9.140625" style="1"/>
  </cols>
  <sheetData>
    <row r="1" spans="1:9" x14ac:dyDescent="0.2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9" x14ac:dyDescent="0.2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x14ac:dyDescent="0.2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61" t="s">
        <v>240</v>
      </c>
      <c r="B4" s="61"/>
      <c r="C4" s="61"/>
      <c r="D4" s="61"/>
      <c r="E4" s="61"/>
      <c r="F4" s="61"/>
      <c r="G4" s="61"/>
      <c r="H4" s="61"/>
      <c r="I4" s="61"/>
    </row>
    <row r="5" spans="1:9" x14ac:dyDescent="0.2">
      <c r="A5" s="57" t="s">
        <v>236</v>
      </c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"/>
      <c r="B6" s="3"/>
      <c r="C6" s="3"/>
      <c r="D6" s="6"/>
      <c r="E6" s="2"/>
      <c r="F6" s="6"/>
      <c r="G6" s="2"/>
      <c r="I6" s="9" t="s">
        <v>14</v>
      </c>
    </row>
    <row r="7" spans="1:9" x14ac:dyDescent="0.2">
      <c r="A7" s="63" t="s">
        <v>12</v>
      </c>
      <c r="B7" s="64" t="s">
        <v>13</v>
      </c>
      <c r="C7" s="14"/>
      <c r="D7" s="63" t="s">
        <v>16</v>
      </c>
      <c r="E7" s="63"/>
      <c r="F7" s="58" t="s">
        <v>15</v>
      </c>
      <c r="G7" s="58"/>
      <c r="H7" s="58"/>
      <c r="I7" s="58"/>
    </row>
    <row r="8" spans="1:9" x14ac:dyDescent="0.2">
      <c r="A8" s="63"/>
      <c r="B8" s="65"/>
      <c r="C8" s="15"/>
      <c r="D8" s="63"/>
      <c r="E8" s="63"/>
      <c r="F8" s="63" t="s">
        <v>7</v>
      </c>
      <c r="G8" s="63"/>
      <c r="H8" s="63" t="s">
        <v>4</v>
      </c>
      <c r="I8" s="63"/>
    </row>
    <row r="9" spans="1:9" ht="38.25" x14ac:dyDescent="0.2">
      <c r="A9" s="63"/>
      <c r="B9" s="66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x14ac:dyDescent="0.2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 x14ac:dyDescent="0.2">
      <c r="A11" s="49" t="s">
        <v>206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 x14ac:dyDescent="0.2">
      <c r="A12" s="31" t="s">
        <v>45</v>
      </c>
      <c r="B12" s="17" t="s">
        <v>161</v>
      </c>
      <c r="C12" s="17" t="s">
        <v>131</v>
      </c>
      <c r="D12" s="25">
        <f>F12+H12</f>
        <v>18834999.579999998</v>
      </c>
      <c r="E12" s="25">
        <f>G12+I12</f>
        <v>12658914.529999999</v>
      </c>
      <c r="F12" s="25"/>
      <c r="G12" s="25"/>
      <c r="H12" s="25">
        <f>H14+H16+H26+H28+H30</f>
        <v>18834999.579999998</v>
      </c>
      <c r="I12" s="25">
        <f>I14+I16+I26+I28+I30</f>
        <v>12658914.529999999</v>
      </c>
    </row>
    <row r="13" spans="1:9" s="10" customFormat="1" x14ac:dyDescent="0.2">
      <c r="A13" s="31" t="s">
        <v>15</v>
      </c>
      <c r="B13" s="26"/>
      <c r="C13" s="26"/>
      <c r="D13" s="25"/>
      <c r="E13" s="25">
        <f t="shared" ref="E13" si="0">G13+I13</f>
        <v>0</v>
      </c>
      <c r="F13" s="25"/>
      <c r="G13" s="25"/>
      <c r="H13" s="25"/>
      <c r="I13" s="25"/>
    </row>
    <row r="14" spans="1:9" s="10" customFormat="1" x14ac:dyDescent="0.2">
      <c r="A14" s="43" t="s">
        <v>17</v>
      </c>
      <c r="B14" s="27" t="s">
        <v>61</v>
      </c>
      <c r="C14" s="27" t="s">
        <v>61</v>
      </c>
      <c r="D14" s="25">
        <f>F14+H14</f>
        <v>9070900</v>
      </c>
      <c r="E14" s="25">
        <f>I14</f>
        <v>4255114.95</v>
      </c>
      <c r="F14" s="25"/>
      <c r="G14" s="25" t="s">
        <v>237</v>
      </c>
      <c r="H14" s="54">
        <v>9070900</v>
      </c>
      <c r="I14" s="55">
        <v>4255114.95</v>
      </c>
    </row>
    <row r="15" spans="1:9" s="10" customFormat="1" ht="38.25" x14ac:dyDescent="0.2">
      <c r="A15" s="43" t="s">
        <v>162</v>
      </c>
      <c r="B15" s="27" t="s">
        <v>163</v>
      </c>
      <c r="C15" s="27" t="s">
        <v>163</v>
      </c>
      <c r="D15" s="25"/>
      <c r="E15" s="25"/>
      <c r="F15" s="25"/>
      <c r="G15" s="25"/>
      <c r="H15" s="25" t="s">
        <v>238</v>
      </c>
      <c r="I15" s="25" t="s">
        <v>237</v>
      </c>
    </row>
    <row r="16" spans="1:9" s="10" customFormat="1" x14ac:dyDescent="0.2">
      <c r="A16" s="43" t="s">
        <v>164</v>
      </c>
      <c r="B16" s="27" t="s">
        <v>165</v>
      </c>
      <c r="C16" s="27" t="s">
        <v>197</v>
      </c>
      <c r="D16" s="25">
        <f>F16+H16</f>
        <v>8813400</v>
      </c>
      <c r="E16" s="25">
        <f>G16+I16</f>
        <v>7453100</v>
      </c>
      <c r="F16" s="25"/>
      <c r="G16" s="25"/>
      <c r="H16" s="25">
        <f>H19+H23</f>
        <v>8813400</v>
      </c>
      <c r="I16" s="25">
        <f>I19+I23</f>
        <v>7453100</v>
      </c>
    </row>
    <row r="17" spans="1:9" s="10" customFormat="1" x14ac:dyDescent="0.2">
      <c r="A17" s="43" t="s">
        <v>166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 x14ac:dyDescent="0.2">
      <c r="A18" s="43" t="s">
        <v>167</v>
      </c>
      <c r="B18" s="27" t="s">
        <v>168</v>
      </c>
      <c r="C18" s="27" t="s">
        <v>168</v>
      </c>
      <c r="D18" s="25"/>
      <c r="E18" s="25"/>
      <c r="F18" s="25"/>
      <c r="G18" s="25"/>
      <c r="H18" s="25"/>
      <c r="I18" s="25"/>
    </row>
    <row r="19" spans="1:9" s="10" customFormat="1" ht="25.5" x14ac:dyDescent="0.2">
      <c r="A19" s="43" t="s">
        <v>169</v>
      </c>
      <c r="B19" s="26" t="s">
        <v>62</v>
      </c>
      <c r="C19" s="26" t="s">
        <v>132</v>
      </c>
      <c r="D19" s="25">
        <f>F19+H19</f>
        <v>6936400</v>
      </c>
      <c r="E19" s="25">
        <f>G19+I19</f>
        <v>6936400</v>
      </c>
      <c r="F19" s="25"/>
      <c r="G19" s="25"/>
      <c r="H19" s="25">
        <f>H21</f>
        <v>6936400</v>
      </c>
      <c r="I19" s="25">
        <f>I21</f>
        <v>6936400</v>
      </c>
    </row>
    <row r="20" spans="1:9" s="10" customFormat="1" x14ac:dyDescent="0.2">
      <c r="A20" s="43" t="s">
        <v>15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x14ac:dyDescent="0.2">
      <c r="A21" s="36" t="s">
        <v>170</v>
      </c>
      <c r="B21" s="28" t="s">
        <v>63</v>
      </c>
      <c r="C21" s="28" t="s">
        <v>63</v>
      </c>
      <c r="D21" s="25">
        <f>F21+H21</f>
        <v>6936400</v>
      </c>
      <c r="E21" s="25">
        <f>G21+I21</f>
        <v>6936400</v>
      </c>
      <c r="F21" s="25"/>
      <c r="G21" s="25"/>
      <c r="H21" s="25">
        <v>6936400</v>
      </c>
      <c r="I21" s="53">
        <v>6936400</v>
      </c>
    </row>
    <row r="22" spans="1:9" s="10" customFormat="1" x14ac:dyDescent="0.2">
      <c r="A22" s="36" t="s">
        <v>18</v>
      </c>
      <c r="B22" s="28" t="s">
        <v>64</v>
      </c>
      <c r="C22" s="28" t="s">
        <v>64</v>
      </c>
      <c r="D22" s="25"/>
      <c r="E22" s="25"/>
      <c r="F22" s="25"/>
      <c r="G22" s="25"/>
      <c r="H22" s="25"/>
      <c r="I22" s="25" t="s">
        <v>237</v>
      </c>
    </row>
    <row r="23" spans="1:9" s="10" customFormat="1" ht="25.5" x14ac:dyDescent="0.2">
      <c r="A23" s="43" t="s">
        <v>171</v>
      </c>
      <c r="B23" s="27" t="s">
        <v>65</v>
      </c>
      <c r="C23" s="27" t="s">
        <v>65</v>
      </c>
      <c r="D23" s="25">
        <f t="shared" ref="D23" si="1">F23+H23</f>
        <v>1877000</v>
      </c>
      <c r="E23" s="25">
        <f t="shared" ref="E23" si="2">G23+I23</f>
        <v>516700</v>
      </c>
      <c r="F23" s="25"/>
      <c r="G23" s="25"/>
      <c r="H23" s="53">
        <v>1877000</v>
      </c>
      <c r="I23" s="53">
        <v>516700</v>
      </c>
    </row>
    <row r="24" spans="1:9" s="10" customFormat="1" ht="25.5" x14ac:dyDescent="0.2">
      <c r="A24" s="43" t="s">
        <v>172</v>
      </c>
      <c r="B24" s="27" t="s">
        <v>66</v>
      </c>
      <c r="C24" s="27" t="s">
        <v>66</v>
      </c>
      <c r="D24" s="25"/>
      <c r="E24" s="25"/>
      <c r="F24" s="25"/>
      <c r="G24" s="25" t="s">
        <v>237</v>
      </c>
      <c r="H24" s="25"/>
      <c r="I24" s="25"/>
    </row>
    <row r="25" spans="1:9" s="10" customFormat="1" x14ac:dyDescent="0.2">
      <c r="A25" s="43" t="s">
        <v>173</v>
      </c>
      <c r="B25" s="27" t="s">
        <v>174</v>
      </c>
      <c r="C25" s="27" t="s">
        <v>174</v>
      </c>
      <c r="D25" s="25"/>
      <c r="E25" s="25"/>
      <c r="F25" s="25"/>
      <c r="G25" s="25"/>
      <c r="H25" s="25"/>
      <c r="I25" s="25"/>
    </row>
    <row r="26" spans="1:9" s="10" customFormat="1" x14ac:dyDescent="0.2">
      <c r="A26" s="44" t="s">
        <v>19</v>
      </c>
      <c r="B26" s="27" t="s">
        <v>67</v>
      </c>
      <c r="C26" s="30" t="s">
        <v>67</v>
      </c>
      <c r="D26" s="25">
        <f>F26+H26</f>
        <v>950699.58</v>
      </c>
      <c r="E26" s="25">
        <f>G26+I26</f>
        <v>950699.58</v>
      </c>
      <c r="F26" s="25"/>
      <c r="G26" s="25"/>
      <c r="H26" s="25">
        <v>950699.58</v>
      </c>
      <c r="I26" s="25">
        <v>950699.58</v>
      </c>
    </row>
    <row r="27" spans="1:9" s="11" customFormat="1" x14ac:dyDescent="0.2">
      <c r="A27" s="43" t="s">
        <v>175</v>
      </c>
      <c r="B27" s="23">
        <v>109</v>
      </c>
      <c r="C27" s="30" t="s">
        <v>198</v>
      </c>
      <c r="D27" s="25"/>
      <c r="E27" s="25"/>
      <c r="F27" s="25"/>
      <c r="G27" s="25"/>
      <c r="H27" s="25" t="s">
        <v>237</v>
      </c>
      <c r="I27" s="25"/>
    </row>
    <row r="28" spans="1:9" s="11" customFormat="1" x14ac:dyDescent="0.2">
      <c r="A28" s="44" t="s">
        <v>20</v>
      </c>
      <c r="B28" s="27" t="s">
        <v>68</v>
      </c>
      <c r="C28" s="27" t="s">
        <v>68</v>
      </c>
      <c r="D28" s="25">
        <f>F28+H28</f>
        <v>0</v>
      </c>
      <c r="E28" s="25">
        <f>G28+I28</f>
        <v>0</v>
      </c>
      <c r="F28" s="25"/>
      <c r="G28" s="25"/>
      <c r="H28" s="25"/>
      <c r="I28" s="25"/>
    </row>
    <row r="29" spans="1:9" s="10" customFormat="1" x14ac:dyDescent="0.2">
      <c r="A29" s="44" t="s">
        <v>21</v>
      </c>
      <c r="B29" s="27" t="s">
        <v>69</v>
      </c>
      <c r="C29" s="27" t="s">
        <v>69</v>
      </c>
      <c r="D29" s="25"/>
      <c r="E29" s="25"/>
      <c r="F29" s="25"/>
      <c r="G29" s="25"/>
      <c r="H29" s="25"/>
      <c r="I29" s="25" t="s">
        <v>237</v>
      </c>
    </row>
    <row r="30" spans="1:9" s="10" customFormat="1" x14ac:dyDescent="0.2">
      <c r="A30" s="44" t="s">
        <v>22</v>
      </c>
      <c r="B30" s="27" t="s">
        <v>70</v>
      </c>
      <c r="C30" s="27" t="s">
        <v>70</v>
      </c>
      <c r="D30" s="25"/>
      <c r="E30" s="25"/>
      <c r="F30" s="25"/>
      <c r="G30" s="25"/>
      <c r="H30" s="25"/>
      <c r="I30" s="25"/>
    </row>
    <row r="31" spans="1:9" s="10" customFormat="1" x14ac:dyDescent="0.2">
      <c r="A31" s="31" t="s">
        <v>23</v>
      </c>
      <c r="B31" s="31" t="s">
        <v>176</v>
      </c>
      <c r="C31" s="31" t="s">
        <v>133</v>
      </c>
      <c r="D31" s="25">
        <f>F31+H31</f>
        <v>18834999.579999998</v>
      </c>
      <c r="E31" s="25">
        <f>G31+I31</f>
        <v>11846334.530000001</v>
      </c>
      <c r="F31" s="25"/>
      <c r="G31" s="25"/>
      <c r="H31" s="25">
        <f>H33+H55+H65+H88</f>
        <v>18834999.579999998</v>
      </c>
      <c r="I31" s="50">
        <f>I33+I55+I65+I88</f>
        <v>11846334.530000001</v>
      </c>
    </row>
    <row r="32" spans="1:9" s="10" customFormat="1" x14ac:dyDescent="0.2">
      <c r="A32" s="31" t="s">
        <v>15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 x14ac:dyDescent="0.2">
      <c r="A33" s="45" t="s">
        <v>205</v>
      </c>
      <c r="B33" s="32" t="s">
        <v>204</v>
      </c>
      <c r="C33" s="32" t="s">
        <v>134</v>
      </c>
      <c r="D33" s="25">
        <f>F33+H33</f>
        <v>11088200</v>
      </c>
      <c r="E33" s="25">
        <f>G33+I33</f>
        <v>6751244.9600000009</v>
      </c>
      <c r="F33" s="25"/>
      <c r="G33" s="25"/>
      <c r="H33" s="25">
        <f>H35+H40+H42+H50+H52+H54</f>
        <v>11088200</v>
      </c>
      <c r="I33" s="25">
        <f>I35+I40+I42+I50+I52+I54</f>
        <v>6751244.9600000009</v>
      </c>
    </row>
    <row r="34" spans="1:9" s="10" customFormat="1" ht="13.5" x14ac:dyDescent="0.2">
      <c r="A34" s="39" t="s">
        <v>15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x14ac:dyDescent="0.2">
      <c r="A35" s="34" t="s">
        <v>46</v>
      </c>
      <c r="B35" s="27" t="s">
        <v>71</v>
      </c>
      <c r="C35" s="27" t="s">
        <v>135</v>
      </c>
      <c r="D35" s="25">
        <f>F35+H35</f>
        <v>7871100</v>
      </c>
      <c r="E35" s="25">
        <f>G35+I35</f>
        <v>4994337.03</v>
      </c>
      <c r="F35" s="25"/>
      <c r="G35" s="25"/>
      <c r="H35" s="25">
        <f>H37</f>
        <v>7871100</v>
      </c>
      <c r="I35" s="25">
        <f>I37</f>
        <v>4994337.03</v>
      </c>
    </row>
    <row r="36" spans="1:9" s="10" customFormat="1" x14ac:dyDescent="0.2">
      <c r="A36" s="34" t="s">
        <v>24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x14ac:dyDescent="0.2">
      <c r="A37" s="36" t="s">
        <v>25</v>
      </c>
      <c r="B37" s="28" t="s">
        <v>72</v>
      </c>
      <c r="C37" s="28" t="s">
        <v>72</v>
      </c>
      <c r="D37" s="25">
        <f>F37+H37</f>
        <v>7871100</v>
      </c>
      <c r="E37" s="25">
        <f>G37+I37</f>
        <v>4994337.03</v>
      </c>
      <c r="F37" s="25"/>
      <c r="G37" s="25"/>
      <c r="H37" s="25">
        <v>7871100</v>
      </c>
      <c r="I37" s="52">
        <v>4994337.03</v>
      </c>
    </row>
    <row r="38" spans="1:9" s="10" customFormat="1" x14ac:dyDescent="0.2">
      <c r="A38" s="36" t="s">
        <v>47</v>
      </c>
      <c r="B38" s="28" t="s">
        <v>73</v>
      </c>
      <c r="C38" s="28" t="s">
        <v>73</v>
      </c>
      <c r="D38" s="25"/>
      <c r="E38" s="25"/>
      <c r="F38" s="25" t="s">
        <v>237</v>
      </c>
      <c r="G38" s="25"/>
      <c r="H38" s="25"/>
      <c r="I38" s="25"/>
    </row>
    <row r="39" spans="1:9" s="10" customFormat="1" x14ac:dyDescent="0.2">
      <c r="A39" s="36" t="s">
        <v>26</v>
      </c>
      <c r="B39" s="28" t="s">
        <v>74</v>
      </c>
      <c r="C39" s="28" t="s">
        <v>74</v>
      </c>
      <c r="D39" s="25"/>
      <c r="E39" s="25"/>
      <c r="F39" s="25"/>
      <c r="G39" s="25"/>
      <c r="H39" s="25"/>
      <c r="I39" s="25" t="s">
        <v>238</v>
      </c>
    </row>
    <row r="40" spans="1:9" s="10" customFormat="1" x14ac:dyDescent="0.2">
      <c r="A40" s="34" t="s">
        <v>48</v>
      </c>
      <c r="B40" s="27" t="s">
        <v>75</v>
      </c>
      <c r="C40" s="27" t="s">
        <v>136</v>
      </c>
      <c r="D40" s="25">
        <f>F40+H40</f>
        <v>2670600</v>
      </c>
      <c r="E40" s="25">
        <f>G40+I40</f>
        <v>1407219.29</v>
      </c>
      <c r="F40" s="25"/>
      <c r="G40" s="25"/>
      <c r="H40" s="25">
        <v>2670600</v>
      </c>
      <c r="I40" s="25">
        <v>1407219.29</v>
      </c>
    </row>
    <row r="41" spans="1:9" s="10" customFormat="1" x14ac:dyDescent="0.2">
      <c r="A41" s="37" t="s">
        <v>27</v>
      </c>
      <c r="B41" s="28" t="s">
        <v>76</v>
      </c>
      <c r="C41" s="28" t="s">
        <v>76</v>
      </c>
      <c r="D41" s="25"/>
      <c r="E41" s="25"/>
      <c r="F41" s="25"/>
      <c r="G41" s="25"/>
      <c r="H41" s="25"/>
      <c r="I41" s="25" t="s">
        <v>237</v>
      </c>
    </row>
    <row r="42" spans="1:9" s="10" customFormat="1" x14ac:dyDescent="0.2">
      <c r="A42" s="34" t="s">
        <v>28</v>
      </c>
      <c r="B42" s="27" t="s">
        <v>77</v>
      </c>
      <c r="C42" s="27" t="s">
        <v>137</v>
      </c>
      <c r="D42" s="25">
        <f>F42+H42</f>
        <v>93400</v>
      </c>
      <c r="E42" s="25">
        <f>G42+I42</f>
        <v>58892.959999999999</v>
      </c>
      <c r="F42" s="25"/>
      <c r="G42" s="25"/>
      <c r="H42" s="25">
        <v>93400</v>
      </c>
      <c r="I42" s="25">
        <v>58892.959999999999</v>
      </c>
    </row>
    <row r="43" spans="1:9" s="10" customFormat="1" x14ac:dyDescent="0.2">
      <c r="A43" s="37" t="s">
        <v>27</v>
      </c>
      <c r="B43" s="28" t="s">
        <v>78</v>
      </c>
      <c r="C43" s="28" t="s">
        <v>78</v>
      </c>
      <c r="D43" s="25"/>
      <c r="E43" s="25"/>
      <c r="F43" s="25"/>
      <c r="G43" s="25"/>
      <c r="H43" s="25"/>
      <c r="I43" s="25" t="s">
        <v>237</v>
      </c>
    </row>
    <row r="44" spans="1:9" s="10" customFormat="1" x14ac:dyDescent="0.2">
      <c r="A44" s="34" t="s">
        <v>29</v>
      </c>
      <c r="B44" s="27" t="s">
        <v>79</v>
      </c>
      <c r="C44" s="27" t="s">
        <v>138</v>
      </c>
      <c r="D44" s="25"/>
      <c r="E44" s="25"/>
      <c r="F44" s="25"/>
      <c r="G44" s="25"/>
      <c r="H44" s="25"/>
      <c r="I44" s="25"/>
    </row>
    <row r="45" spans="1:9" s="10" customFormat="1" x14ac:dyDescent="0.2">
      <c r="A45" s="37" t="s">
        <v>27</v>
      </c>
      <c r="B45" s="28" t="s">
        <v>80</v>
      </c>
      <c r="C45" s="28" t="s">
        <v>80</v>
      </c>
      <c r="D45" s="25"/>
      <c r="E45" s="25"/>
      <c r="F45" s="25"/>
      <c r="G45" s="25"/>
      <c r="H45" s="25"/>
      <c r="I45" s="25"/>
    </row>
    <row r="46" spans="1:9" s="10" customFormat="1" x14ac:dyDescent="0.2">
      <c r="A46" s="34" t="s">
        <v>30</v>
      </c>
      <c r="B46" s="27" t="s">
        <v>81</v>
      </c>
      <c r="C46" s="27" t="s">
        <v>139</v>
      </c>
      <c r="D46" s="25"/>
      <c r="E46" s="25"/>
      <c r="F46" s="25"/>
      <c r="G46" s="25"/>
      <c r="H46" s="25"/>
      <c r="I46" s="25"/>
    </row>
    <row r="47" spans="1:9" s="10" customFormat="1" x14ac:dyDescent="0.2">
      <c r="A47" s="37" t="s">
        <v>27</v>
      </c>
      <c r="B47" s="28" t="s">
        <v>82</v>
      </c>
      <c r="C47" s="28" t="s">
        <v>82</v>
      </c>
      <c r="D47" s="25"/>
      <c r="E47" s="25"/>
      <c r="F47" s="25"/>
      <c r="G47" s="25"/>
      <c r="H47" s="25"/>
      <c r="I47" s="25"/>
    </row>
    <row r="48" spans="1:9" s="10" customFormat="1" x14ac:dyDescent="0.2">
      <c r="A48" s="34" t="s">
        <v>31</v>
      </c>
      <c r="B48" s="27" t="s">
        <v>83</v>
      </c>
      <c r="C48" s="27" t="s">
        <v>140</v>
      </c>
      <c r="D48" s="25"/>
      <c r="E48" s="25"/>
      <c r="F48" s="25"/>
      <c r="G48" s="25"/>
      <c r="H48" s="25"/>
      <c r="I48" s="25"/>
    </row>
    <row r="49" spans="1:9" s="12" customFormat="1" ht="13.5" x14ac:dyDescent="0.25">
      <c r="A49" s="37" t="s">
        <v>27</v>
      </c>
      <c r="B49" s="28" t="s">
        <v>84</v>
      </c>
      <c r="C49" s="28" t="s">
        <v>84</v>
      </c>
      <c r="D49" s="25"/>
      <c r="E49" s="25"/>
      <c r="F49" s="25"/>
      <c r="G49" s="25"/>
      <c r="H49" s="25"/>
      <c r="I49" s="25"/>
    </row>
    <row r="50" spans="1:9" s="12" customFormat="1" ht="13.5" x14ac:dyDescent="0.25">
      <c r="A50" s="34" t="s">
        <v>32</v>
      </c>
      <c r="B50" s="27" t="s">
        <v>85</v>
      </c>
      <c r="C50" s="27" t="s">
        <v>141</v>
      </c>
      <c r="D50" s="25" t="s">
        <v>237</v>
      </c>
      <c r="E50" s="25">
        <f>G50+I50</f>
        <v>169718.39999999999</v>
      </c>
      <c r="F50" s="25"/>
      <c r="G50" s="25"/>
      <c r="H50" s="25">
        <v>270000</v>
      </c>
      <c r="I50" s="25">
        <v>169718.39999999999</v>
      </c>
    </row>
    <row r="51" spans="1:9" s="10" customFormat="1" x14ac:dyDescent="0.2">
      <c r="A51" s="37" t="s">
        <v>27</v>
      </c>
      <c r="B51" s="28" t="s">
        <v>86</v>
      </c>
      <c r="C51" s="28" t="s">
        <v>86</v>
      </c>
      <c r="D51" s="25"/>
      <c r="E51" s="25"/>
      <c r="F51" s="25"/>
      <c r="G51" s="25"/>
      <c r="H51" s="25"/>
      <c r="I51" s="25"/>
    </row>
    <row r="52" spans="1:9" s="10" customFormat="1" x14ac:dyDescent="0.2">
      <c r="A52" s="34" t="s">
        <v>33</v>
      </c>
      <c r="B52" s="27" t="s">
        <v>87</v>
      </c>
      <c r="C52" s="27" t="s">
        <v>142</v>
      </c>
      <c r="D52" s="25">
        <f>F52+H52</f>
        <v>183100</v>
      </c>
      <c r="E52" s="25">
        <f>G52+I52</f>
        <v>121077.28</v>
      </c>
      <c r="F52" s="25"/>
      <c r="G52" s="25"/>
      <c r="H52" s="25">
        <v>183100</v>
      </c>
      <c r="I52" s="56">
        <v>121077.28</v>
      </c>
    </row>
    <row r="53" spans="1:9" s="10" customFormat="1" x14ac:dyDescent="0.2">
      <c r="A53" s="37" t="s">
        <v>27</v>
      </c>
      <c r="B53" s="28" t="s">
        <v>88</v>
      </c>
      <c r="C53" s="28" t="s">
        <v>88</v>
      </c>
      <c r="D53" s="25"/>
      <c r="E53" s="25"/>
      <c r="F53" s="25"/>
      <c r="G53" s="25"/>
      <c r="H53" s="25"/>
      <c r="I53" s="25" t="s">
        <v>239</v>
      </c>
    </row>
    <row r="54" spans="1:9" s="10" customFormat="1" x14ac:dyDescent="0.2">
      <c r="A54" s="34" t="s">
        <v>34</v>
      </c>
      <c r="B54" s="27" t="s">
        <v>89</v>
      </c>
      <c r="C54" s="27" t="s">
        <v>89</v>
      </c>
      <c r="D54" s="25">
        <f>F54+H54</f>
        <v>0</v>
      </c>
      <c r="E54" s="25">
        <f>G54+I54</f>
        <v>0</v>
      </c>
      <c r="F54" s="25"/>
      <c r="G54" s="25"/>
      <c r="H54" s="25">
        <v>0</v>
      </c>
      <c r="I54" s="25">
        <v>0</v>
      </c>
    </row>
    <row r="55" spans="1:9" s="10" customFormat="1" ht="15.75" customHeight="1" x14ac:dyDescent="0.2">
      <c r="A55" s="46" t="s">
        <v>177</v>
      </c>
      <c r="B55" s="38" t="s">
        <v>178</v>
      </c>
      <c r="C55" s="38" t="s">
        <v>159</v>
      </c>
      <c r="D55" s="25">
        <f>F55+H55</f>
        <v>171800</v>
      </c>
      <c r="E55" s="25">
        <f>G55+I55</f>
        <v>143118.81</v>
      </c>
      <c r="F55" s="25"/>
      <c r="G55" s="25"/>
      <c r="H55" s="25">
        <f>H63+H57+H59+H61</f>
        <v>171800</v>
      </c>
      <c r="I55" s="25">
        <f>I63+I57+I59+I61</f>
        <v>143118.81</v>
      </c>
    </row>
    <row r="56" spans="1:9" s="10" customFormat="1" ht="13.5" x14ac:dyDescent="0.2">
      <c r="A56" s="39" t="s">
        <v>15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x14ac:dyDescent="0.2">
      <c r="A57" s="34" t="s">
        <v>49</v>
      </c>
      <c r="B57" s="27" t="s">
        <v>90</v>
      </c>
      <c r="C57" s="27" t="s">
        <v>143</v>
      </c>
      <c r="D57" s="25"/>
      <c r="E57" s="25"/>
      <c r="F57" s="25"/>
      <c r="G57" s="25"/>
      <c r="H57" s="25"/>
      <c r="I57" s="25"/>
    </row>
    <row r="58" spans="1:9" s="10" customFormat="1" x14ac:dyDescent="0.2">
      <c r="A58" s="37" t="s">
        <v>27</v>
      </c>
      <c r="B58" s="28" t="s">
        <v>91</v>
      </c>
      <c r="C58" s="28" t="s">
        <v>91</v>
      </c>
      <c r="D58" s="25"/>
      <c r="E58" s="25"/>
      <c r="F58" s="25"/>
      <c r="G58" s="25"/>
      <c r="H58" s="25"/>
      <c r="I58" s="25"/>
    </row>
    <row r="59" spans="1:9" s="12" customFormat="1" ht="13.5" x14ac:dyDescent="0.25">
      <c r="A59" s="34" t="s">
        <v>179</v>
      </c>
      <c r="B59" s="27" t="s">
        <v>92</v>
      </c>
      <c r="C59" s="27" t="s">
        <v>144</v>
      </c>
      <c r="D59" s="25"/>
      <c r="E59" s="25"/>
      <c r="F59" s="25"/>
      <c r="G59" s="25"/>
      <c r="H59" s="25">
        <v>0</v>
      </c>
      <c r="I59" s="25">
        <v>0</v>
      </c>
    </row>
    <row r="60" spans="1:9" s="12" customFormat="1" ht="13.5" x14ac:dyDescent="0.25">
      <c r="A60" s="37" t="s">
        <v>27</v>
      </c>
      <c r="B60" s="28" t="s">
        <v>93</v>
      </c>
      <c r="C60" s="28" t="s">
        <v>93</v>
      </c>
      <c r="D60" s="25"/>
      <c r="E60" s="25"/>
      <c r="F60" s="25"/>
      <c r="G60" s="25"/>
      <c r="H60" s="25"/>
      <c r="I60" s="25"/>
    </row>
    <row r="61" spans="1:9" s="10" customFormat="1" x14ac:dyDescent="0.2">
      <c r="A61" s="34" t="s">
        <v>50</v>
      </c>
      <c r="B61" s="27" t="s">
        <v>94</v>
      </c>
      <c r="C61" s="27" t="s">
        <v>145</v>
      </c>
      <c r="D61" s="25"/>
      <c r="E61" s="25"/>
      <c r="F61" s="25"/>
      <c r="G61" s="25"/>
      <c r="H61" s="25">
        <v>150000</v>
      </c>
      <c r="I61" s="25">
        <v>128059.85</v>
      </c>
    </row>
    <row r="62" spans="1:9" s="10" customFormat="1" x14ac:dyDescent="0.2">
      <c r="A62" s="37" t="s">
        <v>27</v>
      </c>
      <c r="B62" s="28" t="s">
        <v>95</v>
      </c>
      <c r="C62" s="28" t="s">
        <v>95</v>
      </c>
      <c r="D62" s="25"/>
      <c r="E62" s="25"/>
      <c r="F62" s="25"/>
      <c r="G62" s="25"/>
      <c r="H62" s="25"/>
      <c r="I62" s="25"/>
    </row>
    <row r="63" spans="1:9" s="10" customFormat="1" x14ac:dyDescent="0.2">
      <c r="A63" s="34" t="s">
        <v>51</v>
      </c>
      <c r="B63" s="28" t="s">
        <v>96</v>
      </c>
      <c r="C63" s="28" t="s">
        <v>146</v>
      </c>
      <c r="D63" s="25">
        <f>F63+H63</f>
        <v>21800</v>
      </c>
      <c r="E63" s="25">
        <f>G63+I63</f>
        <v>15058.96</v>
      </c>
      <c r="F63" s="25"/>
      <c r="G63" s="25"/>
      <c r="H63" s="25">
        <v>21800</v>
      </c>
      <c r="I63" s="25">
        <v>15058.96</v>
      </c>
    </row>
    <row r="64" spans="1:9" s="10" customFormat="1" x14ac:dyDescent="0.2">
      <c r="A64" s="37" t="s">
        <v>27</v>
      </c>
      <c r="B64" s="28" t="s">
        <v>97</v>
      </c>
      <c r="C64" s="28" t="s">
        <v>97</v>
      </c>
      <c r="D64" s="25"/>
      <c r="E64" s="25"/>
      <c r="F64" s="25"/>
      <c r="G64" s="25"/>
      <c r="H64" s="25"/>
      <c r="I64" s="25"/>
    </row>
    <row r="65" spans="1:9" s="10" customFormat="1" ht="27" x14ac:dyDescent="0.2">
      <c r="A65" s="39" t="s">
        <v>52</v>
      </c>
      <c r="B65" s="38" t="s">
        <v>98</v>
      </c>
      <c r="C65" s="38" t="s">
        <v>160</v>
      </c>
      <c r="D65" s="25">
        <f>F65+H65</f>
        <v>353600</v>
      </c>
      <c r="E65" s="25">
        <f>G65+I65</f>
        <v>128487</v>
      </c>
      <c r="F65" s="25"/>
      <c r="G65" s="25"/>
      <c r="H65" s="25">
        <f>H67+H69+H71+H73</f>
        <v>353600</v>
      </c>
      <c r="I65" s="25">
        <f>I67+I69+I71+I73</f>
        <v>128487</v>
      </c>
    </row>
    <row r="66" spans="1:9" s="10" customFormat="1" ht="13.5" x14ac:dyDescent="0.2">
      <c r="A66" s="39" t="s">
        <v>15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x14ac:dyDescent="0.2">
      <c r="A67" s="34" t="s">
        <v>53</v>
      </c>
      <c r="B67" s="27" t="s">
        <v>99</v>
      </c>
      <c r="C67" s="27" t="s">
        <v>147</v>
      </c>
      <c r="D67" s="25"/>
      <c r="E67" s="25"/>
      <c r="F67" s="25"/>
      <c r="G67" s="25"/>
      <c r="H67" s="25"/>
      <c r="I67" s="25">
        <v>0</v>
      </c>
    </row>
    <row r="68" spans="1:9" s="10" customFormat="1" x14ac:dyDescent="0.2">
      <c r="A68" s="37" t="s">
        <v>27</v>
      </c>
      <c r="B68" s="28" t="s">
        <v>100</v>
      </c>
      <c r="C68" s="28" t="s">
        <v>100</v>
      </c>
      <c r="D68" s="25"/>
      <c r="E68" s="25"/>
      <c r="F68" s="25"/>
      <c r="G68" s="25"/>
      <c r="H68" s="25"/>
      <c r="I68" s="25"/>
    </row>
    <row r="69" spans="1:9" s="12" customFormat="1" ht="13.5" x14ac:dyDescent="0.25">
      <c r="A69" s="34" t="s">
        <v>54</v>
      </c>
      <c r="B69" s="27" t="s">
        <v>101</v>
      </c>
      <c r="C69" s="27" t="s">
        <v>148</v>
      </c>
      <c r="D69" s="25">
        <f>F69+H69</f>
        <v>353600</v>
      </c>
      <c r="E69" s="25">
        <f>G69+I69</f>
        <v>128487</v>
      </c>
      <c r="F69" s="25"/>
      <c r="G69" s="25"/>
      <c r="H69" s="25">
        <v>353600</v>
      </c>
      <c r="I69" s="25">
        <v>128487</v>
      </c>
    </row>
    <row r="70" spans="1:9" s="12" customFormat="1" ht="13.5" x14ac:dyDescent="0.25">
      <c r="A70" s="37" t="s">
        <v>27</v>
      </c>
      <c r="B70" s="28" t="s">
        <v>102</v>
      </c>
      <c r="C70" s="28" t="s">
        <v>102</v>
      </c>
      <c r="D70" s="25"/>
      <c r="E70" s="25"/>
      <c r="F70" s="25"/>
      <c r="G70" s="25"/>
      <c r="H70" s="25"/>
      <c r="I70" s="25"/>
    </row>
    <row r="71" spans="1:9" s="10" customFormat="1" x14ac:dyDescent="0.2">
      <c r="A71" s="34" t="s">
        <v>55</v>
      </c>
      <c r="B71" s="27" t="s">
        <v>103</v>
      </c>
      <c r="C71" s="27" t="s">
        <v>149</v>
      </c>
      <c r="D71" s="25"/>
      <c r="E71" s="25"/>
      <c r="F71" s="25"/>
      <c r="G71" s="25"/>
      <c r="H71" s="25"/>
      <c r="I71" s="25"/>
    </row>
    <row r="72" spans="1:9" s="10" customFormat="1" x14ac:dyDescent="0.2">
      <c r="A72" s="37" t="s">
        <v>27</v>
      </c>
      <c r="B72" s="28" t="s">
        <v>104</v>
      </c>
      <c r="C72" s="28" t="s">
        <v>104</v>
      </c>
      <c r="D72" s="25"/>
      <c r="E72" s="25"/>
      <c r="F72" s="25"/>
      <c r="G72" s="25"/>
      <c r="H72" s="25"/>
      <c r="I72" s="25"/>
    </row>
    <row r="73" spans="1:9" s="10" customFormat="1" ht="25.5" x14ac:dyDescent="0.2">
      <c r="A73" s="34" t="s">
        <v>56</v>
      </c>
      <c r="B73" s="27" t="s">
        <v>105</v>
      </c>
      <c r="C73" s="27" t="s">
        <v>150</v>
      </c>
      <c r="D73" s="25">
        <f>F73+H73</f>
        <v>0</v>
      </c>
      <c r="E73" s="25">
        <f>G73+I73</f>
        <v>0</v>
      </c>
      <c r="F73" s="25"/>
      <c r="G73" s="25"/>
      <c r="H73" s="25"/>
      <c r="I73" s="25"/>
    </row>
    <row r="74" spans="1:9" s="10" customFormat="1" x14ac:dyDescent="0.2">
      <c r="A74" s="37" t="s">
        <v>27</v>
      </c>
      <c r="B74" s="28" t="s">
        <v>106</v>
      </c>
      <c r="C74" s="28" t="s">
        <v>106</v>
      </c>
      <c r="D74" s="25"/>
      <c r="E74" s="25"/>
      <c r="F74" s="25"/>
      <c r="G74" s="25"/>
      <c r="H74" s="25"/>
      <c r="I74" s="25"/>
    </row>
    <row r="75" spans="1:9" s="10" customFormat="1" ht="13.5" x14ac:dyDescent="0.2">
      <c r="A75" s="39" t="s">
        <v>180</v>
      </c>
      <c r="B75" s="32" t="s">
        <v>229</v>
      </c>
      <c r="C75" s="28" t="s">
        <v>199</v>
      </c>
      <c r="D75" s="25"/>
      <c r="E75" s="25"/>
      <c r="F75" s="25"/>
      <c r="G75" s="25"/>
      <c r="H75" s="25"/>
      <c r="I75" s="25"/>
    </row>
    <row r="76" spans="1:9" s="10" customFormat="1" x14ac:dyDescent="0.2">
      <c r="A76" s="37" t="s">
        <v>207</v>
      </c>
      <c r="B76" s="28" t="s">
        <v>208</v>
      </c>
      <c r="C76" s="28" t="s">
        <v>235</v>
      </c>
      <c r="D76" s="25"/>
      <c r="E76" s="25"/>
      <c r="F76" s="25"/>
      <c r="G76" s="25"/>
      <c r="H76" s="25"/>
      <c r="I76" s="25"/>
    </row>
    <row r="77" spans="1:9" s="10" customFormat="1" ht="13.5" x14ac:dyDescent="0.2">
      <c r="A77" s="39" t="s">
        <v>15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x14ac:dyDescent="0.2">
      <c r="A78" s="47" t="s">
        <v>181</v>
      </c>
      <c r="B78" s="27" t="s">
        <v>182</v>
      </c>
      <c r="C78" s="28" t="s">
        <v>200</v>
      </c>
      <c r="D78" s="25"/>
      <c r="E78" s="25"/>
      <c r="F78" s="25"/>
      <c r="G78" s="25"/>
      <c r="H78" s="25"/>
      <c r="I78" s="25"/>
    </row>
    <row r="79" spans="1:9" s="10" customFormat="1" x14ac:dyDescent="0.2">
      <c r="A79" s="37" t="s">
        <v>183</v>
      </c>
      <c r="B79" s="28" t="s">
        <v>184</v>
      </c>
      <c r="C79" s="28" t="s">
        <v>184</v>
      </c>
      <c r="D79" s="25"/>
      <c r="E79" s="25"/>
      <c r="F79" s="25"/>
      <c r="G79" s="25"/>
      <c r="H79" s="25"/>
      <c r="I79" s="25"/>
    </row>
    <row r="80" spans="1:9" s="10" customFormat="1" x14ac:dyDescent="0.2">
      <c r="A80" s="47" t="s">
        <v>185</v>
      </c>
      <c r="B80" s="27" t="s">
        <v>186</v>
      </c>
      <c r="C80" s="28" t="s">
        <v>201</v>
      </c>
      <c r="D80" s="25"/>
      <c r="E80" s="25"/>
      <c r="F80" s="25"/>
      <c r="G80" s="25"/>
      <c r="H80" s="25"/>
      <c r="I80" s="25"/>
    </row>
    <row r="81" spans="1:9" s="10" customFormat="1" x14ac:dyDescent="0.2">
      <c r="A81" s="37" t="s">
        <v>183</v>
      </c>
      <c r="B81" s="28" t="s">
        <v>187</v>
      </c>
      <c r="C81" s="28" t="s">
        <v>187</v>
      </c>
      <c r="D81" s="25"/>
      <c r="E81" s="25"/>
      <c r="F81" s="25"/>
      <c r="G81" s="25"/>
      <c r="H81" s="25"/>
      <c r="I81" s="25"/>
    </row>
    <row r="82" spans="1:9" s="10" customFormat="1" x14ac:dyDescent="0.2">
      <c r="A82" s="47" t="s">
        <v>188</v>
      </c>
      <c r="B82" s="27" t="s">
        <v>189</v>
      </c>
      <c r="C82" s="28" t="s">
        <v>202</v>
      </c>
      <c r="D82" s="25"/>
      <c r="E82" s="25"/>
      <c r="F82" s="25"/>
      <c r="G82" s="25"/>
      <c r="H82" s="25"/>
      <c r="I82" s="25"/>
    </row>
    <row r="83" spans="1:9" s="10" customFormat="1" x14ac:dyDescent="0.2">
      <c r="A83" s="37" t="s">
        <v>183</v>
      </c>
      <c r="B83" s="28" t="s">
        <v>190</v>
      </c>
      <c r="C83" s="28" t="s">
        <v>190</v>
      </c>
      <c r="D83" s="25"/>
      <c r="E83" s="25"/>
      <c r="F83" s="25"/>
      <c r="G83" s="25"/>
      <c r="H83" s="25"/>
      <c r="I83" s="25"/>
    </row>
    <row r="84" spans="1:9" s="10" customFormat="1" ht="25.5" x14ac:dyDescent="0.2">
      <c r="A84" s="47" t="s">
        <v>191</v>
      </c>
      <c r="B84" s="27" t="s">
        <v>192</v>
      </c>
      <c r="C84" s="28" t="s">
        <v>203</v>
      </c>
      <c r="D84" s="25"/>
      <c r="E84" s="25"/>
      <c r="F84" s="25"/>
      <c r="G84" s="25"/>
      <c r="H84" s="25"/>
      <c r="I84" s="25"/>
    </row>
    <row r="85" spans="1:9" s="10" customFormat="1" x14ac:dyDescent="0.2">
      <c r="A85" s="37" t="s">
        <v>183</v>
      </c>
      <c r="B85" s="28" t="s">
        <v>193</v>
      </c>
      <c r="C85" s="28" t="s">
        <v>193</v>
      </c>
      <c r="D85" s="25"/>
      <c r="E85" s="25"/>
      <c r="F85" s="25"/>
      <c r="G85" s="25"/>
      <c r="H85" s="25"/>
      <c r="I85" s="25"/>
    </row>
    <row r="86" spans="1:9" s="10" customFormat="1" x14ac:dyDescent="0.2">
      <c r="A86" s="48" t="s">
        <v>211</v>
      </c>
      <c r="B86" s="28" t="s">
        <v>230</v>
      </c>
      <c r="C86" s="28" t="s">
        <v>209</v>
      </c>
      <c r="D86" s="25"/>
      <c r="E86" s="25"/>
      <c r="F86" s="25"/>
      <c r="G86" s="25"/>
      <c r="H86" s="25"/>
      <c r="I86" s="25"/>
    </row>
    <row r="87" spans="1:9" s="10" customFormat="1" x14ac:dyDescent="0.2">
      <c r="A87" s="37" t="s">
        <v>183</v>
      </c>
      <c r="B87" s="28" t="s">
        <v>210</v>
      </c>
      <c r="C87" s="28" t="s">
        <v>210</v>
      </c>
      <c r="D87" s="25"/>
      <c r="E87" s="25"/>
      <c r="F87" s="25"/>
      <c r="G87" s="25"/>
      <c r="H87" s="25"/>
      <c r="I87" s="25"/>
    </row>
    <row r="88" spans="1:9" s="10" customFormat="1" ht="40.5" x14ac:dyDescent="0.2">
      <c r="A88" s="39" t="s">
        <v>57</v>
      </c>
      <c r="B88" s="38" t="s">
        <v>231</v>
      </c>
      <c r="C88" s="38" t="s">
        <v>151</v>
      </c>
      <c r="D88" s="25">
        <f>F88+H88</f>
        <v>7221399.5800000001</v>
      </c>
      <c r="E88" s="25">
        <f>G88+I88</f>
        <v>4823483.76</v>
      </c>
      <c r="F88" s="25"/>
      <c r="G88" s="25"/>
      <c r="H88" s="50">
        <f>H92+H94+H97+H99+H104+H107+H108+H96+H90+H102</f>
        <v>7221399.5800000001</v>
      </c>
      <c r="I88" s="50">
        <f>I92+I94+I97+I99+I104+I107+I108+I96+I90</f>
        <v>4823483.76</v>
      </c>
    </row>
    <row r="89" spans="1:9" s="10" customFormat="1" ht="13.5" x14ac:dyDescent="0.2">
      <c r="A89" s="39" t="s">
        <v>15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x14ac:dyDescent="0.2">
      <c r="A90" s="34" t="s">
        <v>35</v>
      </c>
      <c r="B90" s="27" t="s">
        <v>107</v>
      </c>
      <c r="C90" s="27" t="s">
        <v>152</v>
      </c>
      <c r="D90" s="25"/>
      <c r="E90" s="25"/>
      <c r="F90" s="25"/>
      <c r="G90" s="25"/>
      <c r="H90" s="25">
        <v>311799.58</v>
      </c>
      <c r="I90" s="25">
        <v>311794</v>
      </c>
    </row>
    <row r="91" spans="1:9" s="10" customFormat="1" x14ac:dyDescent="0.2">
      <c r="A91" s="37" t="s">
        <v>27</v>
      </c>
      <c r="B91" s="28" t="s">
        <v>108</v>
      </c>
      <c r="C91" s="28" t="s">
        <v>108</v>
      </c>
      <c r="D91" s="25"/>
      <c r="E91" s="25"/>
      <c r="F91" s="25"/>
      <c r="G91" s="25"/>
      <c r="H91" s="25"/>
      <c r="I91" s="25"/>
    </row>
    <row r="92" spans="1:9" s="10" customFormat="1" x14ac:dyDescent="0.2">
      <c r="A92" s="34" t="s">
        <v>36</v>
      </c>
      <c r="B92" s="27" t="s">
        <v>109</v>
      </c>
      <c r="C92" s="27" t="s">
        <v>158</v>
      </c>
      <c r="D92" s="25">
        <f>F92+H92</f>
        <v>1687000</v>
      </c>
      <c r="E92" s="25">
        <f>G92+I92</f>
        <v>1169240.05</v>
      </c>
      <c r="F92" s="25"/>
      <c r="G92" s="25"/>
      <c r="H92" s="25">
        <v>1687000</v>
      </c>
      <c r="I92" s="25">
        <v>1169240.05</v>
      </c>
    </row>
    <row r="93" spans="1:9" s="10" customFormat="1" x14ac:dyDescent="0.2">
      <c r="A93" s="37" t="s">
        <v>27</v>
      </c>
      <c r="B93" s="28" t="s">
        <v>110</v>
      </c>
      <c r="C93" s="28" t="s">
        <v>110</v>
      </c>
      <c r="D93" s="25"/>
      <c r="E93" s="25"/>
      <c r="F93" s="25"/>
      <c r="G93" s="25"/>
      <c r="H93" s="25"/>
      <c r="I93" s="25" t="s">
        <v>237</v>
      </c>
    </row>
    <row r="94" spans="1:9" s="10" customFormat="1" x14ac:dyDescent="0.2">
      <c r="A94" s="34" t="s">
        <v>37</v>
      </c>
      <c r="B94" s="27" t="s">
        <v>111</v>
      </c>
      <c r="C94" s="27" t="s">
        <v>157</v>
      </c>
      <c r="D94" s="25">
        <f>F94+H94</f>
        <v>399300</v>
      </c>
      <c r="E94" s="25">
        <f>G94+I94</f>
        <v>367156.27</v>
      </c>
      <c r="F94" s="25"/>
      <c r="G94" s="25"/>
      <c r="H94" s="25">
        <v>399300</v>
      </c>
      <c r="I94" s="25">
        <v>367156.27</v>
      </c>
    </row>
    <row r="95" spans="1:9" s="13" customFormat="1" x14ac:dyDescent="0.2">
      <c r="A95" s="37" t="s">
        <v>27</v>
      </c>
      <c r="B95" s="28" t="s">
        <v>112</v>
      </c>
      <c r="C95" s="28" t="s">
        <v>112</v>
      </c>
      <c r="D95" s="25"/>
      <c r="E95" s="25"/>
      <c r="F95" s="25"/>
      <c r="G95" s="25"/>
      <c r="H95" s="25"/>
      <c r="I95" s="25"/>
    </row>
    <row r="96" spans="1:9" x14ac:dyDescent="0.2">
      <c r="A96" s="34" t="s">
        <v>38</v>
      </c>
      <c r="B96" s="27" t="s">
        <v>113</v>
      </c>
      <c r="C96" s="27" t="s">
        <v>113</v>
      </c>
      <c r="D96" s="25"/>
      <c r="E96" s="25"/>
      <c r="F96" s="25"/>
      <c r="G96" s="25"/>
      <c r="H96" s="25">
        <v>0</v>
      </c>
      <c r="I96" s="25">
        <v>0</v>
      </c>
    </row>
    <row r="97" spans="1:9" x14ac:dyDescent="0.2">
      <c r="A97" s="34" t="s">
        <v>39</v>
      </c>
      <c r="B97" s="27" t="s">
        <v>114</v>
      </c>
      <c r="C97" s="27" t="s">
        <v>156</v>
      </c>
      <c r="D97" s="25">
        <f>F97+H97</f>
        <v>0</v>
      </c>
      <c r="E97" s="25">
        <f>G97+I97</f>
        <v>0</v>
      </c>
      <c r="F97" s="25"/>
      <c r="G97" s="25"/>
      <c r="H97" s="25"/>
      <c r="I97" s="25"/>
    </row>
    <row r="98" spans="1:9" x14ac:dyDescent="0.2">
      <c r="A98" s="37" t="s">
        <v>27</v>
      </c>
      <c r="B98" s="28" t="s">
        <v>115</v>
      </c>
      <c r="C98" s="28" t="s">
        <v>115</v>
      </c>
      <c r="D98" s="25"/>
      <c r="E98" s="25"/>
      <c r="F98" s="25"/>
      <c r="G98" s="25"/>
      <c r="H98" s="25"/>
      <c r="I98" s="25"/>
    </row>
    <row r="99" spans="1:9" x14ac:dyDescent="0.2">
      <c r="A99" s="34" t="s">
        <v>58</v>
      </c>
      <c r="B99" s="27" t="s">
        <v>116</v>
      </c>
      <c r="C99" s="27" t="s">
        <v>155</v>
      </c>
      <c r="D99" s="25">
        <f>F99+H99</f>
        <v>427000</v>
      </c>
      <c r="E99" s="25">
        <f>G99+I99</f>
        <v>208430.4</v>
      </c>
      <c r="F99" s="25"/>
      <c r="G99" s="25"/>
      <c r="H99" s="25">
        <v>427000</v>
      </c>
      <c r="I99" s="52">
        <v>208430.4</v>
      </c>
    </row>
    <row r="100" spans="1:9" x14ac:dyDescent="0.2">
      <c r="A100" s="37" t="s">
        <v>40</v>
      </c>
      <c r="B100" s="28" t="s">
        <v>117</v>
      </c>
      <c r="C100" s="28" t="s">
        <v>117</v>
      </c>
      <c r="D100" s="25"/>
      <c r="E100" s="25"/>
      <c r="F100" s="25"/>
      <c r="G100" s="25"/>
      <c r="H100" s="25"/>
      <c r="I100" s="25"/>
    </row>
    <row r="101" spans="1:9" ht="25.5" x14ac:dyDescent="0.2">
      <c r="A101" s="34" t="s">
        <v>194</v>
      </c>
      <c r="B101" s="27" t="s">
        <v>118</v>
      </c>
      <c r="C101" s="27" t="s">
        <v>118</v>
      </c>
      <c r="D101" s="25"/>
      <c r="E101" s="25"/>
      <c r="F101" s="25"/>
      <c r="G101" s="25"/>
      <c r="H101" s="25"/>
      <c r="I101" s="25"/>
    </row>
    <row r="102" spans="1:9" x14ac:dyDescent="0.2">
      <c r="A102" s="34" t="s">
        <v>41</v>
      </c>
      <c r="B102" s="27" t="s">
        <v>119</v>
      </c>
      <c r="C102" s="27" t="s">
        <v>119</v>
      </c>
      <c r="D102" s="25"/>
      <c r="E102" s="25"/>
      <c r="F102" s="25"/>
      <c r="G102" s="25"/>
      <c r="H102" s="25"/>
      <c r="I102" s="25"/>
    </row>
    <row r="103" spans="1:9" x14ac:dyDescent="0.2">
      <c r="A103" s="34" t="s">
        <v>42</v>
      </c>
      <c r="B103" s="27" t="s">
        <v>120</v>
      </c>
      <c r="C103" s="27" t="s">
        <v>120</v>
      </c>
      <c r="D103" s="25"/>
      <c r="E103" s="25"/>
      <c r="F103" s="25" t="s">
        <v>237</v>
      </c>
      <c r="G103" s="25" t="s">
        <v>239</v>
      </c>
      <c r="H103" s="25"/>
      <c r="I103" s="25"/>
    </row>
    <row r="104" spans="1:9" x14ac:dyDescent="0.2">
      <c r="A104" s="34" t="s">
        <v>43</v>
      </c>
      <c r="B104" s="27" t="s">
        <v>121</v>
      </c>
      <c r="C104" s="27" t="s">
        <v>121</v>
      </c>
      <c r="D104" s="25">
        <f>F104+H104</f>
        <v>0</v>
      </c>
      <c r="E104" s="25">
        <f>G104+I104</f>
        <v>0</v>
      </c>
      <c r="F104" s="25"/>
      <c r="G104" s="25"/>
      <c r="H104" s="25">
        <v>0</v>
      </c>
      <c r="I104" s="25">
        <v>0</v>
      </c>
    </row>
    <row r="105" spans="1:9" x14ac:dyDescent="0.2">
      <c r="A105" s="34" t="s">
        <v>195</v>
      </c>
      <c r="B105" s="27" t="s">
        <v>196</v>
      </c>
      <c r="C105" s="27" t="s">
        <v>196</v>
      </c>
      <c r="D105" s="25"/>
      <c r="E105" s="25"/>
      <c r="F105" s="25"/>
      <c r="G105" s="25"/>
      <c r="H105" s="25"/>
      <c r="I105" s="25"/>
    </row>
    <row r="106" spans="1:9" x14ac:dyDescent="0.2">
      <c r="A106" s="34" t="s">
        <v>59</v>
      </c>
      <c r="B106" s="27" t="s">
        <v>122</v>
      </c>
      <c r="C106" s="27" t="s">
        <v>122</v>
      </c>
      <c r="D106" s="25"/>
      <c r="E106" s="25"/>
      <c r="F106" s="25"/>
      <c r="G106" s="25"/>
      <c r="H106" s="25"/>
      <c r="I106" s="25"/>
    </row>
    <row r="107" spans="1:9" ht="51" x14ac:dyDescent="0.2">
      <c r="A107" s="34" t="s">
        <v>44</v>
      </c>
      <c r="B107" s="27" t="s">
        <v>123</v>
      </c>
      <c r="C107" s="27" t="s">
        <v>123</v>
      </c>
      <c r="D107" s="25">
        <f>F107+H107</f>
        <v>2318400</v>
      </c>
      <c r="E107" s="25">
        <f>G107+I107</f>
        <v>1478700</v>
      </c>
      <c r="F107" s="25"/>
      <c r="G107" s="25"/>
      <c r="H107" s="25">
        <v>2318400</v>
      </c>
      <c r="I107" s="25">
        <v>1478700</v>
      </c>
    </row>
    <row r="108" spans="1:9" x14ac:dyDescent="0.2">
      <c r="A108" s="34" t="s">
        <v>127</v>
      </c>
      <c r="B108" s="27" t="s">
        <v>124</v>
      </c>
      <c r="C108" s="27" t="s">
        <v>154</v>
      </c>
      <c r="D108" s="25">
        <f>F108+H108</f>
        <v>2077900</v>
      </c>
      <c r="E108" s="25">
        <f>G108+I108</f>
        <v>1288163.04</v>
      </c>
      <c r="F108" s="25"/>
      <c r="G108" s="25"/>
      <c r="H108" s="50">
        <v>2077900</v>
      </c>
      <c r="I108" s="25">
        <v>1288163.04</v>
      </c>
    </row>
    <row r="109" spans="1:9" x14ac:dyDescent="0.2">
      <c r="A109" s="37" t="s">
        <v>27</v>
      </c>
      <c r="B109" s="28" t="s">
        <v>125</v>
      </c>
      <c r="C109" s="28" t="s">
        <v>125</v>
      </c>
      <c r="D109" s="25"/>
      <c r="E109" s="25"/>
      <c r="F109" s="25"/>
      <c r="G109" s="25"/>
      <c r="H109" s="25" t="s">
        <v>237</v>
      </c>
      <c r="I109" s="25" t="s">
        <v>237</v>
      </c>
    </row>
    <row r="110" spans="1:9" ht="67.5" customHeight="1" x14ac:dyDescent="0.2">
      <c r="A110" s="42" t="s">
        <v>232</v>
      </c>
      <c r="B110" s="27" t="s">
        <v>212</v>
      </c>
      <c r="C110" s="27" t="s">
        <v>153</v>
      </c>
      <c r="D110" s="25"/>
      <c r="E110" s="25"/>
      <c r="F110" s="25" t="s">
        <v>237</v>
      </c>
      <c r="G110" s="25" t="s">
        <v>237</v>
      </c>
      <c r="H110" s="25" t="s">
        <v>237</v>
      </c>
      <c r="I110" s="25" t="s">
        <v>237</v>
      </c>
    </row>
    <row r="111" spans="1:9" x14ac:dyDescent="0.2">
      <c r="A111" s="42" t="s">
        <v>60</v>
      </c>
      <c r="B111" s="31" t="s">
        <v>126</v>
      </c>
      <c r="C111" s="31" t="s">
        <v>126</v>
      </c>
      <c r="D111" s="25">
        <f>F111+H111</f>
        <v>0</v>
      </c>
      <c r="E111" s="25">
        <f>G111+I111</f>
        <v>812579.99999999814</v>
      </c>
      <c r="F111" s="25"/>
      <c r="G111" s="25"/>
      <c r="H111" s="25">
        <f>H12-H31</f>
        <v>0</v>
      </c>
      <c r="I111" s="25">
        <f>I12-I31</f>
        <v>812579.99999999814</v>
      </c>
    </row>
    <row r="112" spans="1:9" ht="25.5" x14ac:dyDescent="0.2">
      <c r="A112" s="42" t="s">
        <v>213</v>
      </c>
      <c r="B112" s="31" t="s">
        <v>130</v>
      </c>
      <c r="C112" s="31" t="s">
        <v>130</v>
      </c>
      <c r="D112" s="25"/>
      <c r="E112" s="25"/>
      <c r="F112" s="25"/>
      <c r="G112" s="25"/>
      <c r="H112" s="25"/>
      <c r="I112" s="25" t="s">
        <v>237</v>
      </c>
    </row>
    <row r="113" spans="1:9" ht="25.5" x14ac:dyDescent="0.2">
      <c r="A113" s="42" t="s">
        <v>214</v>
      </c>
      <c r="B113" s="31" t="s">
        <v>233</v>
      </c>
      <c r="C113" s="31" t="s">
        <v>215</v>
      </c>
      <c r="D113" s="25">
        <f>F113+H113</f>
        <v>8298100</v>
      </c>
      <c r="E113" s="25">
        <f>G113+I113</f>
        <v>5202767.43</v>
      </c>
      <c r="F113" s="25"/>
      <c r="G113" s="25"/>
      <c r="H113" s="25">
        <v>8298100</v>
      </c>
      <c r="I113" s="52">
        <v>5202767.43</v>
      </c>
    </row>
    <row r="114" spans="1:9" x14ac:dyDescent="0.2">
      <c r="A114" s="41" t="s">
        <v>216</v>
      </c>
      <c r="B114" s="31"/>
      <c r="C114" s="31"/>
      <c r="D114" s="25"/>
      <c r="E114" s="25"/>
      <c r="F114" s="25"/>
      <c r="G114" s="25" t="s">
        <v>237</v>
      </c>
      <c r="H114" s="25"/>
      <c r="I114" s="25" t="s">
        <v>238</v>
      </c>
    </row>
    <row r="115" spans="1:9" ht="25.5" x14ac:dyDescent="0.2">
      <c r="A115" s="34" t="s">
        <v>217</v>
      </c>
      <c r="B115" s="27" t="s">
        <v>234</v>
      </c>
      <c r="C115" s="27" t="s">
        <v>218</v>
      </c>
      <c r="D115" s="25">
        <f t="shared" ref="D115:E118" si="3">F115+H115</f>
        <v>7871100</v>
      </c>
      <c r="E115" s="25">
        <f t="shared" si="3"/>
        <v>4994337.03</v>
      </c>
      <c r="F115" s="25"/>
      <c r="G115" s="25"/>
      <c r="H115" s="25">
        <v>7871100</v>
      </c>
      <c r="I115" s="52">
        <v>4994337.03</v>
      </c>
    </row>
    <row r="116" spans="1:9" ht="38.25" x14ac:dyDescent="0.2">
      <c r="A116" s="37" t="s">
        <v>219</v>
      </c>
      <c r="B116" s="28" t="s">
        <v>220</v>
      </c>
      <c r="C116" s="27" t="s">
        <v>220</v>
      </c>
      <c r="D116" s="25">
        <f t="shared" si="3"/>
        <v>1676400</v>
      </c>
      <c r="E116" s="25">
        <f>I116</f>
        <v>1188143.3899999999</v>
      </c>
      <c r="F116" s="25"/>
      <c r="G116" s="25" t="s">
        <v>237</v>
      </c>
      <c r="H116" s="25">
        <v>1676400</v>
      </c>
      <c r="I116" s="67">
        <v>1188143.3899999999</v>
      </c>
    </row>
    <row r="117" spans="1:9" x14ac:dyDescent="0.2">
      <c r="A117" s="34" t="s">
        <v>221</v>
      </c>
      <c r="B117" s="27" t="s">
        <v>225</v>
      </c>
      <c r="C117" s="27" t="s">
        <v>225</v>
      </c>
      <c r="D117" s="25">
        <f t="shared" si="3"/>
        <v>427000</v>
      </c>
      <c r="E117" s="25">
        <f t="shared" si="3"/>
        <v>208430.4</v>
      </c>
      <c r="F117" s="25"/>
      <c r="G117" s="25"/>
      <c r="H117" s="25">
        <v>427000</v>
      </c>
      <c r="I117" s="52">
        <v>208430.4</v>
      </c>
    </row>
    <row r="118" spans="1:9" x14ac:dyDescent="0.2">
      <c r="A118" s="34" t="s">
        <v>222</v>
      </c>
      <c r="B118" s="27" t="s">
        <v>226</v>
      </c>
      <c r="C118" s="27" t="s">
        <v>226</v>
      </c>
      <c r="D118" s="25">
        <f t="shared" si="3"/>
        <v>0</v>
      </c>
      <c r="E118" s="25">
        <f t="shared" si="3"/>
        <v>0</v>
      </c>
      <c r="F118" s="25"/>
      <c r="G118" s="25"/>
      <c r="H118" s="25"/>
      <c r="I118" s="51"/>
    </row>
    <row r="119" spans="1:9" x14ac:dyDescent="0.2">
      <c r="A119" s="34" t="s">
        <v>223</v>
      </c>
      <c r="B119" s="27" t="s">
        <v>227</v>
      </c>
      <c r="C119" s="27" t="s">
        <v>227</v>
      </c>
      <c r="D119" s="25"/>
      <c r="E119" s="25"/>
      <c r="F119" s="25"/>
      <c r="G119" s="25"/>
      <c r="H119" s="25"/>
      <c r="I119" s="25"/>
    </row>
    <row r="120" spans="1:9" x14ac:dyDescent="0.2">
      <c r="A120" s="34" t="s">
        <v>224</v>
      </c>
      <c r="B120" s="27" t="s">
        <v>228</v>
      </c>
      <c r="C120" s="27" t="s">
        <v>228</v>
      </c>
      <c r="D120" s="25">
        <f>F120+H120</f>
        <v>0</v>
      </c>
      <c r="E120" s="25">
        <f>G120+I120</f>
        <v>0</v>
      </c>
      <c r="F120" s="25"/>
      <c r="G120" s="25"/>
      <c r="H120" s="25"/>
      <c r="I120" s="25"/>
    </row>
    <row r="121" spans="1:9" x14ac:dyDescent="0.2">
      <c r="C121" s="18"/>
    </row>
    <row r="122" spans="1:9" s="19" customFormat="1" x14ac:dyDescent="0.2">
      <c r="A122" s="59" t="s">
        <v>129</v>
      </c>
      <c r="B122" s="59"/>
      <c r="C122" s="59"/>
      <c r="D122" s="59"/>
      <c r="E122" s="59"/>
      <c r="F122" s="59"/>
      <c r="G122" s="59"/>
      <c r="H122" s="59"/>
    </row>
    <row r="123" spans="1:9" s="19" customFormat="1" ht="31.5" customHeight="1" x14ac:dyDescent="0.2">
      <c r="A123" s="60" t="s">
        <v>128</v>
      </c>
      <c r="B123" s="60"/>
      <c r="C123" s="60"/>
      <c r="D123" s="60"/>
      <c r="E123" s="60"/>
      <c r="F123" s="60"/>
      <c r="G123" s="60"/>
      <c r="H123" s="60"/>
    </row>
    <row r="124" spans="1:9" s="19" customFormat="1" ht="6.75" customHeight="1" x14ac:dyDescent="0.2">
      <c r="A124" s="20"/>
      <c r="B124" s="20"/>
      <c r="C124" s="20"/>
      <c r="D124" s="20"/>
      <c r="E124" s="20"/>
      <c r="F124" s="20"/>
      <c r="G124" s="21"/>
      <c r="H124" s="21"/>
    </row>
    <row r="125" spans="1:9" s="19" customFormat="1" x14ac:dyDescent="0.2">
      <c r="A125" s="21" t="s">
        <v>0</v>
      </c>
      <c r="B125" s="22"/>
      <c r="C125" s="21"/>
      <c r="D125" s="21"/>
      <c r="E125" s="21" t="s">
        <v>237</v>
      </c>
      <c r="F125" s="21"/>
      <c r="G125" s="21"/>
    </row>
    <row r="126" spans="1:9" s="19" customFormat="1" x14ac:dyDescent="0.2">
      <c r="A126" s="21" t="s">
        <v>1</v>
      </c>
      <c r="B126" s="22"/>
      <c r="C126" s="21"/>
      <c r="D126" s="21"/>
      <c r="E126" s="21"/>
      <c r="F126" s="21"/>
      <c r="G126" s="21"/>
    </row>
    <row r="127" spans="1:9" s="19" customFormat="1" x14ac:dyDescent="0.2">
      <c r="A127" s="21" t="s">
        <v>2</v>
      </c>
      <c r="B127" s="22"/>
      <c r="C127" s="21"/>
      <c r="D127" s="21"/>
      <c r="E127" s="21"/>
      <c r="F127" s="21"/>
      <c r="G127" s="21"/>
    </row>
    <row r="128" spans="1:9" s="19" customFormat="1" x14ac:dyDescent="0.2">
      <c r="A128" s="21" t="s">
        <v>3</v>
      </c>
      <c r="B128" s="22"/>
      <c r="C128" s="21"/>
      <c r="D128" s="21"/>
      <c r="E128" s="21"/>
      <c r="F128" s="21"/>
      <c r="G128" s="21"/>
      <c r="H128" s="21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</sheetData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honeticPr fontId="1" type="noConversion"/>
  <printOptions horizontalCentered="1"/>
  <pageMargins left="0.19685039370078741" right="0.11811023622047245" top="0.19685039370078741" bottom="0.31496062992125984" header="0.15748031496062992" footer="0.15748031496062992"/>
  <pageSetup paperSize="9" scale="79" orientation="landscape" useFirstPageNumber="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</vt:lpstr>
      <vt:lpstr>оконч!Заголовки_для_печати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Василий Колесниченко</cp:lastModifiedBy>
  <cp:lastPrinted>2023-09-01T08:30:31Z</cp:lastPrinted>
  <dcterms:created xsi:type="dcterms:W3CDTF">2002-03-12T08:12:25Z</dcterms:created>
  <dcterms:modified xsi:type="dcterms:W3CDTF">2023-09-01T09:58:51Z</dcterms:modified>
</cp:coreProperties>
</file>