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81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  <definedName name="_xlnm.Print_Area" localSheetId="0">Лист1!$B$1:$H$63</definedName>
  </definedNames>
  <calcPr calcId="124519"/>
</workbook>
</file>

<file path=xl/calcChain.xml><?xml version="1.0" encoding="utf-8"?>
<calcChain xmlns="http://schemas.openxmlformats.org/spreadsheetml/2006/main">
  <c r="M88" i="2"/>
  <c r="J80"/>
  <c r="J81" s="1"/>
  <c r="J82" s="1"/>
  <c r="J79"/>
  <c r="G63" i="1"/>
  <c r="G62"/>
  <c r="N23" i="3"/>
  <c r="N24"/>
  <c r="N25" s="1"/>
  <c r="K23"/>
  <c r="K24" s="1"/>
  <c r="K25" s="1"/>
  <c r="N19"/>
  <c r="N20" s="1"/>
  <c r="N21" s="1"/>
  <c r="K19"/>
  <c r="K20" s="1"/>
  <c r="K21" s="1"/>
  <c r="N17"/>
  <c r="Q17" s="1"/>
  <c r="H86" i="2"/>
  <c r="J86"/>
  <c r="J87" s="1"/>
  <c r="M85"/>
  <c r="M87" s="1"/>
  <c r="H79"/>
  <c r="H80" s="1"/>
  <c r="H81" s="1"/>
  <c r="H82" s="1"/>
  <c r="J74"/>
  <c r="H74"/>
  <c r="H75" s="1"/>
  <c r="M75" s="1"/>
  <c r="M68"/>
  <c r="J69"/>
  <c r="J70"/>
  <c r="J71"/>
  <c r="H70"/>
  <c r="M71" s="1"/>
  <c r="H69"/>
  <c r="M70" s="1"/>
  <c r="J65"/>
  <c r="J66" s="1"/>
  <c r="H63"/>
  <c r="J62"/>
  <c r="J63" s="1"/>
  <c r="M61"/>
  <c r="N47"/>
  <c r="N48" s="1"/>
  <c r="H47"/>
  <c r="H48" s="1"/>
  <c r="J39"/>
  <c r="J38"/>
  <c r="J37"/>
  <c r="M28"/>
  <c r="G47" i="1"/>
  <c r="G48"/>
  <c r="G46"/>
  <c r="Q16" i="3"/>
  <c r="Q8"/>
  <c r="J95" i="2"/>
  <c r="J96" s="1"/>
  <c r="J97" s="1"/>
  <c r="J98" s="1"/>
  <c r="M94"/>
  <c r="M95" s="1"/>
  <c r="M96" s="1"/>
  <c r="M97" s="1"/>
  <c r="M98" s="1"/>
  <c r="J90"/>
  <c r="M90" s="1"/>
  <c r="M89"/>
  <c r="J84"/>
  <c r="H84"/>
  <c r="M83"/>
  <c r="J77"/>
  <c r="M77" s="1"/>
  <c r="M76"/>
  <c r="M74"/>
  <c r="M73"/>
  <c r="M72"/>
  <c r="M67"/>
  <c r="M64"/>
  <c r="M65" s="1"/>
  <c r="M66" s="1"/>
  <c r="M59"/>
  <c r="J59"/>
  <c r="J60" s="1"/>
  <c r="M60" s="1"/>
  <c r="M58"/>
  <c r="M56"/>
  <c r="M57"/>
  <c r="J55"/>
  <c r="M55" s="1"/>
  <c r="M54"/>
  <c r="M49"/>
  <c r="M50" s="1"/>
  <c r="M45"/>
  <c r="M44"/>
  <c r="J41"/>
  <c r="J42" s="1"/>
  <c r="J43" s="1"/>
  <c r="M40"/>
  <c r="M27"/>
  <c r="J26"/>
  <c r="M25"/>
  <c r="M26" s="1"/>
  <c r="J23"/>
  <c r="J24" s="1"/>
  <c r="M22"/>
  <c r="M23" s="1"/>
  <c r="M24" s="1"/>
  <c r="M21"/>
  <c r="M20"/>
  <c r="M19"/>
  <c r="J18"/>
  <c r="M18" s="1"/>
  <c r="M17"/>
  <c r="M16"/>
  <c r="M15"/>
  <c r="M14"/>
  <c r="M13"/>
  <c r="J11"/>
  <c r="J12" s="1"/>
  <c r="M12" s="1"/>
  <c r="M10"/>
  <c r="M9"/>
  <c r="M8"/>
  <c r="G15" i="1"/>
  <c r="F61"/>
  <c r="G59"/>
  <c r="F52"/>
  <c r="F53" s="1"/>
  <c r="G50"/>
  <c r="G49"/>
  <c r="G40"/>
  <c r="G41"/>
  <c r="G42" s="1"/>
  <c r="G39"/>
  <c r="F38"/>
  <c r="G37"/>
  <c r="G38" s="1"/>
  <c r="F36"/>
  <c r="G35"/>
  <c r="G36" s="1"/>
  <c r="G34"/>
  <c r="G32"/>
  <c r="G33" s="1"/>
  <c r="G31"/>
  <c r="F29"/>
  <c r="F30" s="1"/>
  <c r="G28"/>
  <c r="G29" s="1"/>
  <c r="G30" s="1"/>
  <c r="G26"/>
  <c r="G25"/>
  <c r="G24"/>
  <c r="F23"/>
  <c r="G22"/>
  <c r="G23" s="1"/>
  <c r="G20"/>
  <c r="G19"/>
  <c r="G18"/>
  <c r="G17"/>
  <c r="G16"/>
  <c r="H71" i="2" l="1"/>
  <c r="M69"/>
  <c r="M86"/>
  <c r="M84"/>
  <c r="M11"/>
</calcChain>
</file>

<file path=xl/sharedStrings.xml><?xml version="1.0" encoding="utf-8"?>
<sst xmlns="http://schemas.openxmlformats.org/spreadsheetml/2006/main" count="645" uniqueCount="338">
  <si>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</si>
  <si>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</si>
  <si>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</si>
  <si>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</si>
  <si>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</si>
  <si>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</si>
  <si>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</si>
  <si>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</si>
  <si>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</si>
  <si>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</si>
  <si>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</si>
  <si>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</si>
  <si>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</si>
  <si>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</si>
  <si>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</si>
  <si>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</si>
  <si>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</si>
  <si>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</si>
  <si>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</si>
  <si>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</si>
  <si>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</si>
  <si>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</si>
  <si>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</si>
  <si>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</si>
  <si>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</si>
  <si>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</si>
  <si>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</si>
  <si>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</si>
  <si>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</si>
  <si>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</si>
  <si>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</si>
  <si>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</si>
  <si>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</si>
  <si>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</si>
  <si>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</si>
  <si>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</si>
  <si>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</si>
  <si>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</si>
  <si>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</si>
  <si>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</si>
  <si>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</si>
  <si>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</si>
  <si>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</si>
  <si>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</si>
  <si>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</si>
  <si>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</si>
  <si>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</si>
  <si>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</si>
  <si>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</si>
  <si>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</si>
  <si>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</si>
  <si>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</si>
  <si>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</si>
  <si>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</si>
  <si>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</si>
  <si>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</si>
  <si>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</si>
  <si>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</si>
  <si>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</si>
  <si>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</si>
  <si>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</si>
  <si>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</si>
  <si>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</si>
  <si>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</si>
  <si>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</si>
  <si>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</si>
  <si>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</si>
  <si>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</si>
  <si>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</si>
  <si>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</si>
  <si>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</si>
  <si>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</si>
  <si>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</si>
  <si>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</si>
  <si>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</si>
  <si>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</si>
  <si>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</si>
  <si>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</si>
  <si>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</si>
  <si>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</si>
  <si>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</si>
  <si>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</si>
  <si>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</si>
  <si>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</si>
  <si>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</si>
  <si>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</si>
  <si>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</si>
  <si>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</si>
  <si>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</si>
  <si>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</si>
  <si>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</si>
  <si>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</si>
  <si>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</si>
  <si>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</si>
  <si>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</si>
  <si>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</si>
  <si>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</si>
  <si>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</si>
  <si>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</si>
  <si>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</si>
  <si>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</si>
  <si>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</si>
  <si>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</si>
  <si>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</si>
  <si>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</si>
  <si>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</si>
  <si>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</si>
  <si>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</si>
  <si>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</si>
  <si>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</si>
  <si>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</si>
  <si>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</si>
  <si>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</si>
  <si>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</si>
  <si>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</si>
  <si>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</si>
  <si>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</si>
  <si>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</si>
  <si>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</si>
  <si>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</si>
  <si>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</si>
  <si>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</si>
  <si>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</si>
  <si>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</si>
  <si>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</si>
  <si>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</si>
  <si>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</si>
  <si>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</si>
  <si>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</si>
  <si>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</si>
  <si>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</si>
  <si>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</si>
  <si>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</si>
  <si>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</si>
  <si>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</si>
  <si>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</si>
  <si>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</si>
  <si>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</si>
  <si>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</si>
  <si>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</si>
  <si>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</si>
  <si>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</si>
  <si>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</si>
  <si>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</si>
  <si>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</si>
  <si>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</si>
  <si>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</si>
  <si>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</si>
  <si>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</si>
  <si>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</si>
  <si>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</si>
  <si>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</si>
  <si>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</si>
  <si>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</si>
  <si>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</si>
  <si>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</si>
  <si>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</si>
  <si>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</si>
  <si>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</si>
  <si>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</si>
  <si>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</si>
  <si>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</si>
  <si>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</si>
  <si>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</si>
  <si>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</si>
  <si>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 xml:space="preserve">Уплата прочих налогов, сборов </t>
  </si>
  <si>
    <t>000 0104 0000000000 852 000</t>
  </si>
  <si>
    <t>Уплата иных платежей</t>
  </si>
  <si>
    <t>000 0104 0000000000 853 000</t>
  </si>
  <si>
    <t>Обеспечение проведения выборов и референдумов</t>
  </si>
  <si>
    <t>000 0107 0000000000 000 000</t>
  </si>
  <si>
    <t>   371 300,00</t>
  </si>
  <si>
    <t>000 0107 0000000000 800 000</t>
  </si>
  <si>
    <t>Специальные расходы</t>
  </si>
  <si>
    <t>000 0107 0000000000 880 000</t>
  </si>
  <si>
    <t>Резервные фонды</t>
  </si>
  <si>
    <t>000 0111 0000000000 000 000</t>
  </si>
  <si>
    <t>   40 000,00</t>
  </si>
  <si>
    <t>000 0111 0000000000 800 000</t>
  </si>
  <si>
    <t>Резервные средства</t>
  </si>
  <si>
    <t>000 0111 0000000000 870 000</t>
  </si>
  <si>
    <t>Другие общегосударственные вопросы</t>
  </si>
  <si>
    <t>000 0113 0000000000 000 000</t>
  </si>
  <si>
    <t>   97 382,76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</si>
  <si>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</si>
  <si>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</si>
  <si>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</si>
  <si>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</si>
  <si>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</si>
  <si>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   159 948,33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</si>
  <si>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</si>
  <si>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</si>
  <si>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</si>
  <si>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</si>
  <si>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</si>
  <si>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</si>
  <si>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</si>
  <si>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</si>
  <si>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</si>
  <si>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</si>
  <si>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</si>
  <si>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   25 877,52</t>
  </si>
  <si>
    <t>000 0309 0000000000 240 000</t>
  </si>
  <si>
    <t>000 0309 0000000000 244 000</t>
  </si>
  <si>
    <t>Межбюджетные трансферты</t>
  </si>
  <si>
    <t>000 0309 0000000000 500 000</t>
  </si>
  <si>
    <t>000 0309 0000000000 540 000</t>
  </si>
  <si>
    <t>Национальная экономика</t>
  </si>
  <si>
    <t>000 0400 0000000000 000 000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</si>
  <si>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</si>
  <si>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</si>
  <si>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</si>
  <si>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</si>
  <si>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</si>
  <si>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Капитальные вложения в объекты государственной (муниципальной) собственности</t>
  </si>
  <si>
    <t>000 0409 0000000000 400 000</t>
  </si>
  <si>
    <t>  5 635 200,00</t>
  </si>
  <si>
    <t xml:space="preserve">Бюджетные инвестиции </t>
  </si>
  <si>
    <t>000 0409 0000000000 410 000</t>
  </si>
  <si>
    <t>Бюджетные инвестиции в объекты капитального строительства государственной (муниципальной) собственности</t>
  </si>
  <si>
    <t>000 0409 0000000000 414 000</t>
  </si>
  <si>
    <t>Другие вопросы в области национальной экономики</t>
  </si>
  <si>
    <t>000 0412 0000000000 000 000</t>
  </si>
  <si>
    <t>000 0412 0000000000 500 000</t>
  </si>
  <si>
    <t>000 0412 0000000000 540 000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</si>
  <si>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</si>
  <si>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</si>
  <si>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</si>
  <si>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</si>
  <si>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</si>
  <si>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</si>
  <si>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</si>
  <si>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</si>
  <si>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</si>
  <si>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</si>
  <si>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</si>
  <si>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</si>
  <si>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000 0503 0000000000 800 000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</si>
  <si>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</si>
  <si>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000 0503 0000000000 810 000</t>
  </si>
  <si>
    <t>Культура и кинематография</t>
  </si>
  <si>
    <t>000 0800 0000000000 000 000</t>
  </si>
  <si>
    <t>Культура</t>
  </si>
  <si>
    <t>000 0801 0000000000 000 000</t>
  </si>
  <si>
    <t>000 0801 0000000000 200 000</t>
  </si>
  <si>
    <t>000 0801 0000000000 240 000</t>
  </si>
  <si>
    <t>Закупка товаров, работ, услуг в целях капитального ремонта государственного (муниципального) имущества</t>
  </si>
  <si>
    <t>000 0801 0000000000 243 000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</si>
  <si>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</si>
  <si>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</si>
  <si>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</si>
  <si>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000 0801 0000000000 500 000</t>
  </si>
  <si>
    <t>000 0801 0000000000 540 000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</si>
  <si>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</si>
  <si>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</si>
  <si>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    0,00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</si>
  <si>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</si>
  <si>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</si>
  <si>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</si>
  <si>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</si>
  <si>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</si>
  <si>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</si>
  <si>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</si>
  <si>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</si>
  <si>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000 1001 0000000000 300 000</t>
  </si>
  <si>
    <t>000 1001 0000000000 320 000</t>
  </si>
  <si>
    <t>000 1001 0000000000 321 000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</si>
  <si>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</si>
  <si>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</si>
  <si>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</si>
  <si>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</si>
  <si>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</si>
  <si>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</si>
  <si>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</si>
  <si>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</si>
  <si>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</si>
  <si>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</si>
  <si>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</si>
  <si>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</si>
  <si>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</si>
  <si>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</si>
  <si>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</si>
  <si>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</si>
  <si>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</si>
  <si>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</si>
  <si>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</si>
  <si>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</si>
  <si>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</si>
  <si>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</si>
  <si>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</si>
  <si>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</si>
  <si>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</si>
  <si>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</si>
  <si>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</si>
  <si>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</si>
  <si>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</si>
  <si>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</si>
  <si>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</si>
  <si>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</si>
  <si>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</si>
  <si>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Л.А. Самолаева</t>
  </si>
  <si>
    <t>Е.В. Каширина</t>
  </si>
  <si>
    <t>Н.Ф. Асташова</t>
  </si>
  <si>
    <t xml:space="preserve"> Бюджет сельского поселения</t>
  </si>
  <si>
    <t>Администрация Казанского сельского поселения</t>
  </si>
  <si>
    <t>0503117</t>
  </si>
  <si>
    <t>000 0203 0000000000 200 000</t>
  </si>
  <si>
    <t>000 0203 0000000000 240 000</t>
  </si>
  <si>
    <t>000 0203 0000000000 244 000</t>
  </si>
  <si>
    <t>Образование</t>
  </si>
  <si>
    <t>000 0700 0000000000000 000</t>
  </si>
  <si>
    <t>Профессиональная подготовка, переподготовка и повышение квалификации</t>
  </si>
  <si>
    <t>000 0705 0000000000000 000</t>
  </si>
  <si>
    <t>000 0705 0000000000000 200</t>
  </si>
  <si>
    <t>000 0705 0000000000000 240</t>
  </si>
  <si>
    <t>000 0705 0000000000000 244</t>
  </si>
  <si>
    <t>000 0801 0000000000 244 000</t>
  </si>
  <si>
    <t>на 01 июля 2016 г.</t>
  </si>
  <si>
    <t>Обслуживание государственного и муниципального долга</t>
  </si>
  <si>
    <t>000 1300 0000000000 000 000</t>
  </si>
  <si>
    <t>Обслуживание государственного внутреннего и муниципального долга</t>
  </si>
  <si>
    <t>000 1301 0000000000 000 000</t>
  </si>
  <si>
    <t>Обслуживание государственного (муниципального) долга</t>
  </si>
  <si>
    <t>000 1301 0000000000 700 000</t>
  </si>
  <si>
    <t>Обслуживание муниципального долга</t>
  </si>
  <si>
    <t>000 1301 0000000000 730 000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</si>
  <si>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</si>
  <si>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</si>
  <si>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</si>
  <si>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</si>
  <si>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</si>
  <si>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</si>
  <si>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</si>
  <si>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</si>
  <si>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</si>
  <si>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</si>
  <si>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</t>
  </si>
  <si>
    <t>"01" июля 2016г.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</si>
</sst>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##\ ###\ ###\ ###\ ##0.00"/>
    <numFmt numFmtId="167" formatCode="#,##0.00_ ;\-#,##0.00\ 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24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6" fillId="0" borderId="1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165" fontId="7" fillId="0" borderId="1" xfId="1" applyNumberFormat="1" applyFont="1" applyFill="1" applyBorder="1" applyAlignment="1">
      <alignment horizontal="right" wrapText="1" readingOrder="1"/>
    </xf>
    <xf numFmtId="0" fontId="6" fillId="0" borderId="16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wrapText="1" readingOrder="1"/>
    </xf>
    <xf numFmtId="165" fontId="8" fillId="0" borderId="1" xfId="1" applyNumberFormat="1" applyFont="1" applyFill="1" applyBorder="1" applyAlignment="1">
      <alignment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wrapText="1" readingOrder="1"/>
    </xf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right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165" fontId="8" fillId="0" borderId="2" xfId="1" applyNumberFormat="1" applyFont="1" applyFill="1" applyBorder="1" applyAlignment="1">
      <alignment wrapText="1" readingOrder="1"/>
    </xf>
    <xf numFmtId="0" fontId="13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49" fontId="11" fillId="0" borderId="3" xfId="1" applyNumberFormat="1" applyFont="1" applyFill="1" applyBorder="1" applyAlignment="1">
      <alignment horizontal="center" vertical="center" wrapText="1" readingOrder="1"/>
    </xf>
    <xf numFmtId="49" fontId="1" fillId="0" borderId="4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horizontal="center" vertical="top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5" fillId="0" borderId="7" xfId="1" applyNumberFormat="1" applyFont="1" applyFill="1" applyBorder="1" applyAlignment="1">
      <alignment horizontal="left" vertical="center" wrapText="1" readingOrder="1"/>
    </xf>
    <xf numFmtId="0" fontId="14" fillId="0" borderId="31" xfId="1" applyNumberFormat="1" applyFont="1" applyFill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wrapText="1"/>
    </xf>
    <xf numFmtId="0" fontId="6" fillId="0" borderId="31" xfId="1" applyNumberFormat="1" applyFont="1" applyFill="1" applyBorder="1" applyAlignment="1">
      <alignment horizontal="center" wrapText="1" readingOrder="1"/>
    </xf>
    <xf numFmtId="0" fontId="14" fillId="0" borderId="1" xfId="1" applyNumberFormat="1" applyFont="1" applyFill="1" applyBorder="1" applyAlignment="1">
      <alignment horizontal="center" wrapText="1" readingOrder="1"/>
    </xf>
    <xf numFmtId="165" fontId="8" fillId="0" borderId="31" xfId="1" applyNumberFormat="1" applyFont="1" applyFill="1" applyBorder="1" applyAlignment="1">
      <alignment wrapText="1" readingOrder="1"/>
    </xf>
    <xf numFmtId="165" fontId="12" fillId="0" borderId="31" xfId="1" applyNumberFormat="1" applyFont="1" applyFill="1" applyBorder="1" applyAlignment="1">
      <alignment horizontal="right" wrapText="1" readingOrder="1"/>
    </xf>
    <xf numFmtId="0" fontId="1" fillId="0" borderId="26" xfId="0" applyFont="1" applyFill="1" applyBorder="1" applyAlignment="1">
      <alignment wrapText="1"/>
    </xf>
    <xf numFmtId="2" fontId="8" fillId="0" borderId="31" xfId="1" applyNumberFormat="1" applyFont="1" applyFill="1" applyBorder="1" applyAlignment="1">
      <alignment horizontal="right" wrapText="1" readingOrder="1"/>
    </xf>
    <xf numFmtId="0" fontId="1" fillId="0" borderId="26" xfId="0" applyFont="1" applyFill="1" applyBorder="1" applyAlignment="1">
      <alignment horizontal="right" wrapText="1"/>
    </xf>
    <xf numFmtId="2" fontId="8" fillId="0" borderId="1" xfId="1" applyNumberFormat="1" applyFont="1" applyFill="1" applyBorder="1" applyAlignment="1">
      <alignment horizontal="right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14" fillId="0" borderId="31" xfId="1" applyNumberFormat="1" applyFont="1" applyFill="1" applyBorder="1" applyAlignment="1">
      <alignment horizontal="left" wrapText="1" readingOrder="1"/>
    </xf>
    <xf numFmtId="0" fontId="1" fillId="0" borderId="2" xfId="0" applyFont="1" applyFill="1" applyBorder="1" applyAlignment="1">
      <alignment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6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6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6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2" fontId="8" fillId="0" borderId="26" xfId="1" applyNumberFormat="1" applyFont="1" applyFill="1" applyBorder="1" applyAlignment="1">
      <alignment horizontal="right" wrapText="1" readingOrder="1"/>
    </xf>
    <xf numFmtId="2" fontId="8" fillId="0" borderId="2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4" fontId="1" fillId="0" borderId="26" xfId="1" applyNumberFormat="1" applyFont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14" fillId="0" borderId="1" xfId="1" applyNumberFormat="1" applyFont="1" applyFill="1" applyBorder="1" applyAlignment="1">
      <alignment horizontal="left" vertical="center" wrapText="1" readingOrder="1"/>
    </xf>
    <xf numFmtId="165" fontId="12" fillId="0" borderId="1" xfId="1" applyNumberFormat="1" applyFont="1" applyFill="1" applyBorder="1" applyAlignment="1">
      <alignment wrapText="1" readingOrder="1"/>
    </xf>
    <xf numFmtId="0" fontId="13" fillId="0" borderId="2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wrapText="1" readingOrder="1"/>
    </xf>
    <xf numFmtId="0" fontId="6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165" fontId="7" fillId="0" borderId="1" xfId="1" applyNumberFormat="1" applyFont="1" applyFill="1" applyBorder="1" applyAlignment="1">
      <alignment horizontal="right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6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right" wrapText="1" readingOrder="1"/>
    </xf>
    <xf numFmtId="0" fontId="13" fillId="0" borderId="26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6" fillId="0" borderId="7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29" xfId="1" applyNumberFormat="1" applyFont="1" applyFill="1" applyBorder="1" applyAlignment="1">
      <alignment horizontal="center" vertical="top" wrapText="1" readingOrder="1"/>
    </xf>
    <xf numFmtId="167" fontId="8" fillId="0" borderId="1" xfId="1" applyNumberFormat="1" applyFont="1" applyFill="1" applyBorder="1" applyAlignment="1">
      <alignment horizontal="right" wrapText="1" readingOrder="1"/>
    </xf>
    <xf numFmtId="167" fontId="1" fillId="0" borderId="26" xfId="1" applyNumberFormat="1" applyFont="1" applyFill="1" applyBorder="1" applyAlignment="1">
      <alignment vertical="top" wrapText="1"/>
    </xf>
    <xf numFmtId="167" fontId="1" fillId="0" borderId="2" xfId="1" applyNumberFormat="1" applyFont="1" applyFill="1" applyBorder="1" applyAlignment="1">
      <alignment vertical="top" wrapText="1"/>
    </xf>
    <xf numFmtId="2" fontId="12" fillId="0" borderId="1" xfId="1" applyNumberFormat="1" applyFont="1" applyFill="1" applyBorder="1" applyAlignment="1">
      <alignment horizontal="right" wrapText="1" readingOrder="1"/>
    </xf>
    <xf numFmtId="2" fontId="12" fillId="0" borderId="31" xfId="1" applyNumberFormat="1" applyFont="1" applyFill="1" applyBorder="1" applyAlignment="1">
      <alignment horizontal="right" wrapText="1" readingOrder="1"/>
    </xf>
    <xf numFmtId="0" fontId="14" fillId="0" borderId="31" xfId="1" applyNumberFormat="1" applyFont="1" applyFill="1" applyBorder="1" applyAlignment="1">
      <alignment horizontal="center" wrapText="1" readingOrder="1"/>
    </xf>
    <xf numFmtId="165" fontId="8" fillId="0" borderId="31" xfId="1" applyNumberFormat="1" applyFont="1" applyFill="1" applyBorder="1" applyAlignment="1">
      <alignment horizontal="center" vertical="center" wrapText="1" readingOrder="1"/>
    </xf>
    <xf numFmtId="0" fontId="1" fillId="0" borderId="26" xfId="1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7" fillId="0" borderId="31" xfId="1" applyNumberFormat="1" applyFont="1" applyFill="1" applyBorder="1" applyAlignment="1">
      <alignment horizontal="right" wrapText="1" readingOrder="1"/>
    </xf>
    <xf numFmtId="165" fontId="15" fillId="0" borderId="31" xfId="1" applyNumberFormat="1" applyFont="1" applyFill="1" applyBorder="1" applyAlignment="1">
      <alignment horizontal="right" wrapText="1" readingOrder="1"/>
    </xf>
    <xf numFmtId="0" fontId="13" fillId="0" borderId="2" xfId="0" applyFont="1" applyFill="1" applyBorder="1" applyAlignment="1">
      <alignment wrapText="1"/>
    </xf>
    <xf numFmtId="0" fontId="13" fillId="0" borderId="26" xfId="0" applyFont="1" applyFill="1" applyBorder="1" applyAlignment="1">
      <alignment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showGridLines="0" tabSelected="1" workbookViewId="0">
      <selection activeCell="F17" sqref="F17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3" t="s">
        <v>0</v>
      </c>
      <c r="C1" s="34"/>
      <c r="D1" s="34"/>
      <c r="E1" s="34"/>
      <c r="F1" s="34"/>
      <c r="G1" s="34"/>
      <c r="H1" s="34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35" t="s">
        <v>2</v>
      </c>
      <c r="H2" s="36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37" t="s">
        <v>305</v>
      </c>
      <c r="H3" s="38"/>
    </row>
    <row r="4" spans="2:8">
      <c r="B4" s="39" t="s">
        <v>317</v>
      </c>
      <c r="C4" s="34"/>
      <c r="D4" s="34"/>
      <c r="E4" s="34"/>
      <c r="F4" s="2" t="s">
        <v>4</v>
      </c>
      <c r="G4" s="40">
        <v>42552</v>
      </c>
      <c r="H4" s="41"/>
    </row>
    <row r="5" spans="2:8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45">
        <v>79220207</v>
      </c>
      <c r="H5" s="41"/>
    </row>
    <row r="6" spans="2:8">
      <c r="B6" s="3" t="s">
        <v>7</v>
      </c>
      <c r="C6" s="46" t="s">
        <v>304</v>
      </c>
      <c r="D6" s="47"/>
      <c r="E6" s="47"/>
      <c r="F6" s="2" t="s">
        <v>8</v>
      </c>
      <c r="G6" s="45"/>
      <c r="H6" s="41"/>
    </row>
    <row r="7" spans="2:8">
      <c r="B7" s="48" t="s">
        <v>9</v>
      </c>
      <c r="C7" s="34"/>
      <c r="D7" s="49" t="s">
        <v>303</v>
      </c>
      <c r="E7" s="47"/>
      <c r="F7" s="2" t="s">
        <v>10</v>
      </c>
      <c r="G7" s="45">
        <v>60608412</v>
      </c>
      <c r="H7" s="41"/>
    </row>
    <row r="8" spans="2:8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42" t="s">
        <v>12</v>
      </c>
      <c r="H8" s="41"/>
    </row>
    <row r="9" spans="2:8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43" t="s">
        <v>14</v>
      </c>
      <c r="H9" s="44"/>
    </row>
    <row r="10" spans="2:8" ht="1.35" customHeight="1"/>
    <row r="11" spans="2:8" ht="15" customHeight="1">
      <c r="B11" s="33" t="s">
        <v>15</v>
      </c>
      <c r="C11" s="34"/>
      <c r="D11" s="34"/>
      <c r="E11" s="34"/>
      <c r="F11" s="34"/>
      <c r="G11" s="34"/>
      <c r="H11" s="34"/>
    </row>
    <row r="12" spans="2:8" ht="2.65" customHeight="1"/>
    <row r="13" spans="2:8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8" ht="16.7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8" ht="23.1" customHeight="1">
      <c r="B15" s="10" t="s">
        <v>28</v>
      </c>
      <c r="C15" s="11" t="s">
        <v>29</v>
      </c>
      <c r="D15" s="11" t="s">
        <v>30</v>
      </c>
      <c r="E15" s="12">
        <v>33019000</v>
      </c>
      <c r="F15" s="12">
        <v>11955841.539999999</v>
      </c>
      <c r="G15" s="12">
        <f t="shared" ref="G15:G20" si="0">SUM(E15-F15)</f>
        <v>21063158.460000001</v>
      </c>
    </row>
    <row r="16" spans="2:8" ht="23.25">
      <c r="B16" s="13" t="s">
        <v>31</v>
      </c>
      <c r="C16" s="14" t="s">
        <v>29</v>
      </c>
      <c r="D16" s="14" t="s">
        <v>32</v>
      </c>
      <c r="E16" s="15">
        <v>14119800</v>
      </c>
      <c r="F16" s="15">
        <v>5437912.3300000001</v>
      </c>
      <c r="G16" s="15">
        <f t="shared" si="0"/>
        <v>8681887.6699999999</v>
      </c>
    </row>
    <row r="17" spans="2:7">
      <c r="B17" s="13" t="s">
        <v>33</v>
      </c>
      <c r="C17" s="14" t="s">
        <v>29</v>
      </c>
      <c r="D17" s="14" t="s">
        <v>34</v>
      </c>
      <c r="E17" s="15">
        <v>6576000</v>
      </c>
      <c r="F17" s="15">
        <v>2772834.21</v>
      </c>
      <c r="G17" s="15">
        <f t="shared" si="0"/>
        <v>3803165.79</v>
      </c>
    </row>
    <row r="18" spans="2:7">
      <c r="B18" s="13" t="s">
        <v>35</v>
      </c>
      <c r="C18" s="14" t="s">
        <v>29</v>
      </c>
      <c r="D18" s="14" t="s">
        <v>36</v>
      </c>
      <c r="E18" s="15">
        <v>6576000</v>
      </c>
      <c r="F18" s="18">
        <v>2772834.21</v>
      </c>
      <c r="G18" s="15">
        <f t="shared" si="0"/>
        <v>3803165.79</v>
      </c>
    </row>
    <row r="19" spans="2:7" ht="102">
      <c r="B19" s="13" t="s">
        <v>37</v>
      </c>
      <c r="C19" s="14" t="s">
        <v>29</v>
      </c>
      <c r="D19" s="14" t="s">
        <v>38</v>
      </c>
      <c r="E19" s="15">
        <v>6536000</v>
      </c>
      <c r="F19" s="15">
        <v>2722635.67</v>
      </c>
      <c r="G19" s="15">
        <f t="shared" si="0"/>
        <v>3813364.33</v>
      </c>
    </row>
    <row r="20" spans="2:7" ht="147">
      <c r="B20" s="13" t="s">
        <v>39</v>
      </c>
      <c r="C20" s="14" t="s">
        <v>29</v>
      </c>
      <c r="D20" s="14" t="s">
        <v>40</v>
      </c>
      <c r="E20" s="15">
        <v>40000</v>
      </c>
      <c r="F20" s="15">
        <v>43045.01</v>
      </c>
      <c r="G20" s="15">
        <f t="shared" si="0"/>
        <v>-3045.010000000002</v>
      </c>
    </row>
    <row r="21" spans="2:7" ht="57">
      <c r="B21" s="13" t="s">
        <v>41</v>
      </c>
      <c r="C21" s="14" t="s">
        <v>29</v>
      </c>
      <c r="D21" s="14" t="s">
        <v>42</v>
      </c>
      <c r="E21" s="16" t="s">
        <v>43</v>
      </c>
      <c r="F21" s="15">
        <v>7153.53</v>
      </c>
      <c r="G21" s="16" t="s">
        <v>43</v>
      </c>
    </row>
    <row r="22" spans="2:7" ht="45.75">
      <c r="B22" s="13" t="s">
        <v>44</v>
      </c>
      <c r="C22" s="14" t="s">
        <v>29</v>
      </c>
      <c r="D22" s="14" t="s">
        <v>45</v>
      </c>
      <c r="E22" s="15">
        <v>3736900</v>
      </c>
      <c r="F22" s="15">
        <v>1903634.58</v>
      </c>
      <c r="G22" s="15">
        <f>SUM(E22-F22)</f>
        <v>1833265.42</v>
      </c>
    </row>
    <row r="23" spans="2:7" ht="34.5">
      <c r="B23" s="13" t="s">
        <v>46</v>
      </c>
      <c r="C23" s="14" t="s">
        <v>29</v>
      </c>
      <c r="D23" s="14" t="s">
        <v>47</v>
      </c>
      <c r="E23" s="15">
        <v>3736900</v>
      </c>
      <c r="F23" s="15">
        <f>SUM(F22)</f>
        <v>1903634.58</v>
      </c>
      <c r="G23" s="15">
        <f>SUM(G22)</f>
        <v>1833265.42</v>
      </c>
    </row>
    <row r="24" spans="2:7" ht="90.75">
      <c r="B24" s="13" t="s">
        <v>48</v>
      </c>
      <c r="C24" s="14" t="s">
        <v>29</v>
      </c>
      <c r="D24" s="14" t="s">
        <v>49</v>
      </c>
      <c r="E24" s="15">
        <v>1302700</v>
      </c>
      <c r="F24" s="15">
        <v>647455.69999999995</v>
      </c>
      <c r="G24" s="15">
        <f>SUM(E24-F24)</f>
        <v>655244.30000000005</v>
      </c>
    </row>
    <row r="25" spans="2:7" ht="113.25">
      <c r="B25" s="13" t="s">
        <v>50</v>
      </c>
      <c r="C25" s="14" t="s">
        <v>29</v>
      </c>
      <c r="D25" s="14" t="s">
        <v>51</v>
      </c>
      <c r="E25" s="15">
        <v>26200</v>
      </c>
      <c r="F25" s="15">
        <v>10674.27</v>
      </c>
      <c r="G25" s="15">
        <f>SUM(E25-F25)</f>
        <v>15525.73</v>
      </c>
    </row>
    <row r="26" spans="2:7" ht="90.75">
      <c r="B26" s="13" t="s">
        <v>52</v>
      </c>
      <c r="C26" s="14" t="s">
        <v>29</v>
      </c>
      <c r="D26" s="14" t="s">
        <v>53</v>
      </c>
      <c r="E26" s="15">
        <v>2408000</v>
      </c>
      <c r="F26" s="15">
        <v>1347421.87</v>
      </c>
      <c r="G26" s="15">
        <f>SUM(E26-F26)</f>
        <v>1060578.1299999999</v>
      </c>
    </row>
    <row r="27" spans="2:7" ht="90.75">
      <c r="B27" s="13" t="s">
        <v>54</v>
      </c>
      <c r="C27" s="14" t="s">
        <v>29</v>
      </c>
      <c r="D27" s="14" t="s">
        <v>55</v>
      </c>
      <c r="E27" s="16" t="s">
        <v>43</v>
      </c>
      <c r="F27" s="15">
        <v>-101917.26</v>
      </c>
      <c r="G27" s="16" t="s">
        <v>43</v>
      </c>
    </row>
    <row r="28" spans="2:7">
      <c r="B28" s="13" t="s">
        <v>56</v>
      </c>
      <c r="C28" s="14" t="s">
        <v>29</v>
      </c>
      <c r="D28" s="14" t="s">
        <v>57</v>
      </c>
      <c r="E28" s="15">
        <v>216000</v>
      </c>
      <c r="F28" s="22">
        <v>401300.78</v>
      </c>
      <c r="G28" s="15">
        <f>SUM(E28-F28)</f>
        <v>-185300.78000000003</v>
      </c>
    </row>
    <row r="29" spans="2:7">
      <c r="B29" s="13" t="s">
        <v>58</v>
      </c>
      <c r="C29" s="14" t="s">
        <v>29</v>
      </c>
      <c r="D29" s="14" t="s">
        <v>59</v>
      </c>
      <c r="E29" s="15">
        <v>216000</v>
      </c>
      <c r="F29" s="22">
        <f>SUM(F28)</f>
        <v>401300.78</v>
      </c>
      <c r="G29" s="15">
        <f>SUM(G28)</f>
        <v>-185300.78000000003</v>
      </c>
    </row>
    <row r="30" spans="2:7">
      <c r="B30" s="13" t="s">
        <v>58</v>
      </c>
      <c r="C30" s="14" t="s">
        <v>29</v>
      </c>
      <c r="D30" s="14" t="s">
        <v>60</v>
      </c>
      <c r="E30" s="15">
        <v>216000</v>
      </c>
      <c r="F30" s="22">
        <f>SUM(F29)</f>
        <v>401300.78</v>
      </c>
      <c r="G30" s="15">
        <f>SUM(G29)</f>
        <v>-185300.78000000003</v>
      </c>
    </row>
    <row r="31" spans="2:7">
      <c r="B31" s="13" t="s">
        <v>61</v>
      </c>
      <c r="C31" s="14" t="s">
        <v>29</v>
      </c>
      <c r="D31" s="14" t="s">
        <v>62</v>
      </c>
      <c r="E31" s="15">
        <v>3442600</v>
      </c>
      <c r="F31" s="15">
        <v>242827.81</v>
      </c>
      <c r="G31" s="15">
        <f>SUM(E31-F31)</f>
        <v>3199772.19</v>
      </c>
    </row>
    <row r="32" spans="2:7">
      <c r="B32" s="13" t="s">
        <v>63</v>
      </c>
      <c r="C32" s="14" t="s">
        <v>29</v>
      </c>
      <c r="D32" s="14" t="s">
        <v>64</v>
      </c>
      <c r="E32" s="15">
        <v>1742600</v>
      </c>
      <c r="F32" s="15">
        <v>7983.32</v>
      </c>
      <c r="G32" s="15">
        <f>SUM(E32-F32)</f>
        <v>1734616.68</v>
      </c>
    </row>
    <row r="33" spans="2:7" ht="57">
      <c r="B33" s="13" t="s">
        <v>65</v>
      </c>
      <c r="C33" s="14" t="s">
        <v>29</v>
      </c>
      <c r="D33" s="14" t="s">
        <v>66</v>
      </c>
      <c r="E33" s="15">
        <v>1742600</v>
      </c>
      <c r="F33" s="15">
        <v>47390.78</v>
      </c>
      <c r="G33" s="15">
        <f>SUM(G32)</f>
        <v>1734616.68</v>
      </c>
    </row>
    <row r="34" spans="2:7">
      <c r="B34" s="13" t="s">
        <v>67</v>
      </c>
      <c r="C34" s="14" t="s">
        <v>29</v>
      </c>
      <c r="D34" s="14" t="s">
        <v>68</v>
      </c>
      <c r="E34" s="15">
        <v>1700000</v>
      </c>
      <c r="F34" s="15">
        <v>195437.03</v>
      </c>
      <c r="G34" s="15">
        <f>SUM(E34-F34)</f>
        <v>1504562.97</v>
      </c>
    </row>
    <row r="35" spans="2:7">
      <c r="B35" s="13" t="s">
        <v>69</v>
      </c>
      <c r="C35" s="14" t="s">
        <v>29</v>
      </c>
      <c r="D35" s="14" t="s">
        <v>70</v>
      </c>
      <c r="E35" s="15">
        <v>36000</v>
      </c>
      <c r="F35" s="15">
        <v>159190.04999999999</v>
      </c>
      <c r="G35" s="15">
        <f>SUM(E35-F35)</f>
        <v>-123190.04999999999</v>
      </c>
    </row>
    <row r="36" spans="2:7" ht="45.75">
      <c r="B36" s="13" t="s">
        <v>71</v>
      </c>
      <c r="C36" s="14" t="s">
        <v>29</v>
      </c>
      <c r="D36" s="14" t="s">
        <v>72</v>
      </c>
      <c r="E36" s="15">
        <v>36000</v>
      </c>
      <c r="F36" s="15">
        <f>SUM(F35)</f>
        <v>159190.04999999999</v>
      </c>
      <c r="G36" s="15">
        <f>SUM(G35)</f>
        <v>-123190.04999999999</v>
      </c>
    </row>
    <row r="37" spans="2:7">
      <c r="B37" s="13" t="s">
        <v>73</v>
      </c>
      <c r="C37" s="14" t="s">
        <v>29</v>
      </c>
      <c r="D37" s="14" t="s">
        <v>74</v>
      </c>
      <c r="E37" s="15">
        <v>1664000</v>
      </c>
      <c r="F37" s="15">
        <v>36246.980000000003</v>
      </c>
      <c r="G37" s="15">
        <f>SUM(E37-F37)</f>
        <v>1627753.02</v>
      </c>
    </row>
    <row r="38" spans="2:7" ht="45.75">
      <c r="B38" s="13" t="s">
        <v>75</v>
      </c>
      <c r="C38" s="14" t="s">
        <v>29</v>
      </c>
      <c r="D38" s="14" t="s">
        <v>76</v>
      </c>
      <c r="E38" s="15">
        <v>1664000</v>
      </c>
      <c r="F38" s="15">
        <f>SUM(F37)</f>
        <v>36246.980000000003</v>
      </c>
      <c r="G38" s="15">
        <f>SUM(G37)</f>
        <v>1627753.02</v>
      </c>
    </row>
    <row r="39" spans="2:7" ht="57">
      <c r="B39" s="13" t="s">
        <v>77</v>
      </c>
      <c r="C39" s="14" t="s">
        <v>29</v>
      </c>
      <c r="D39" s="14" t="s">
        <v>78</v>
      </c>
      <c r="E39" s="15">
        <v>130100</v>
      </c>
      <c r="F39" s="15">
        <v>68314.92</v>
      </c>
      <c r="G39" s="15">
        <f>SUM(E39-F39)</f>
        <v>61785.08</v>
      </c>
    </row>
    <row r="40" spans="2:7" ht="113.25">
      <c r="B40" s="13" t="s">
        <v>79</v>
      </c>
      <c r="C40" s="14" t="s">
        <v>29</v>
      </c>
      <c r="D40" s="14" t="s">
        <v>80</v>
      </c>
      <c r="E40" s="15">
        <v>130100</v>
      </c>
      <c r="F40" s="15">
        <v>67148.92</v>
      </c>
      <c r="G40" s="15">
        <f>SUM(E40-F40)</f>
        <v>62951.08</v>
      </c>
    </row>
    <row r="41" spans="2:7" ht="113.25">
      <c r="B41" s="13" t="s">
        <v>81</v>
      </c>
      <c r="C41" s="14" t="s">
        <v>29</v>
      </c>
      <c r="D41" s="14" t="s">
        <v>82</v>
      </c>
      <c r="E41" s="15">
        <v>130100</v>
      </c>
      <c r="F41" s="15">
        <v>67148.92</v>
      </c>
      <c r="G41" s="15">
        <f>SUM(E41-F41)</f>
        <v>62951.08</v>
      </c>
    </row>
    <row r="42" spans="2:7" ht="102">
      <c r="B42" s="13" t="s">
        <v>83</v>
      </c>
      <c r="C42" s="14" t="s">
        <v>29</v>
      </c>
      <c r="D42" s="14" t="s">
        <v>84</v>
      </c>
      <c r="E42" s="15">
        <v>130100</v>
      </c>
      <c r="F42" s="15">
        <v>67148.92</v>
      </c>
      <c r="G42" s="15">
        <f>SUM(G41)</f>
        <v>62951.08</v>
      </c>
    </row>
    <row r="43" spans="2:7" ht="34.5">
      <c r="B43" s="13" t="s">
        <v>85</v>
      </c>
      <c r="C43" s="14" t="s">
        <v>29</v>
      </c>
      <c r="D43" s="14" t="s">
        <v>86</v>
      </c>
      <c r="E43" s="16" t="s">
        <v>43</v>
      </c>
      <c r="F43" s="15">
        <v>1166</v>
      </c>
      <c r="G43" s="16" t="s">
        <v>43</v>
      </c>
    </row>
    <row r="44" spans="2:7" ht="68.25">
      <c r="B44" s="13" t="s">
        <v>87</v>
      </c>
      <c r="C44" s="14" t="s">
        <v>29</v>
      </c>
      <c r="D44" s="14" t="s">
        <v>88</v>
      </c>
      <c r="E44" s="16" t="s">
        <v>43</v>
      </c>
      <c r="F44" s="15">
        <v>1166</v>
      </c>
      <c r="G44" s="16" t="s">
        <v>43</v>
      </c>
    </row>
    <row r="45" spans="2:7" ht="68.25">
      <c r="B45" s="13" t="s">
        <v>89</v>
      </c>
      <c r="C45" s="14" t="s">
        <v>29</v>
      </c>
      <c r="D45" s="14" t="s">
        <v>90</v>
      </c>
      <c r="E45" s="16" t="s">
        <v>43</v>
      </c>
      <c r="F45" s="15">
        <v>1166</v>
      </c>
      <c r="G45" s="16" t="s">
        <v>43</v>
      </c>
    </row>
    <row r="46" spans="2:7" ht="23.25">
      <c r="B46" s="13" t="s">
        <v>91</v>
      </c>
      <c r="C46" s="14" t="s">
        <v>29</v>
      </c>
      <c r="D46" s="14" t="s">
        <v>92</v>
      </c>
      <c r="E46" s="15">
        <v>18200</v>
      </c>
      <c r="F46" s="21">
        <v>4070</v>
      </c>
      <c r="G46" s="15">
        <f>SUM(E46-F46)</f>
        <v>14130</v>
      </c>
    </row>
    <row r="47" spans="2:7" ht="57">
      <c r="B47" s="13" t="s">
        <v>93</v>
      </c>
      <c r="C47" s="14" t="s">
        <v>29</v>
      </c>
      <c r="D47" s="14" t="s">
        <v>94</v>
      </c>
      <c r="E47" s="15">
        <v>18200</v>
      </c>
      <c r="F47" s="21">
        <v>4070</v>
      </c>
      <c r="G47" s="21">
        <f t="shared" ref="G47:G48" si="1">SUM(E47-F47)</f>
        <v>14130</v>
      </c>
    </row>
    <row r="48" spans="2:7" ht="68.25">
      <c r="B48" s="13" t="s">
        <v>95</v>
      </c>
      <c r="C48" s="14" t="s">
        <v>29</v>
      </c>
      <c r="D48" s="14" t="s">
        <v>96</v>
      </c>
      <c r="E48" s="15">
        <v>18200</v>
      </c>
      <c r="F48" s="21">
        <v>4070</v>
      </c>
      <c r="G48" s="21">
        <f t="shared" si="1"/>
        <v>14130</v>
      </c>
    </row>
    <row r="49" spans="2:7">
      <c r="B49" s="13" t="s">
        <v>97</v>
      </c>
      <c r="C49" s="14" t="s">
        <v>29</v>
      </c>
      <c r="D49" s="14" t="s">
        <v>98</v>
      </c>
      <c r="E49" s="15">
        <v>18899200</v>
      </c>
      <c r="F49" s="15">
        <v>6517929.21</v>
      </c>
      <c r="G49" s="15">
        <f>SUM(E49-F49)</f>
        <v>12381270.789999999</v>
      </c>
    </row>
    <row r="50" spans="2:7" ht="45.75">
      <c r="B50" s="13" t="s">
        <v>99</v>
      </c>
      <c r="C50" s="14" t="s">
        <v>29</v>
      </c>
      <c r="D50" s="14" t="s">
        <v>100</v>
      </c>
      <c r="E50" s="15">
        <v>18899200</v>
      </c>
      <c r="F50" s="15">
        <v>6517929.21</v>
      </c>
      <c r="G50" s="15">
        <f>SUM(E50-F50)</f>
        <v>12381270.789999999</v>
      </c>
    </row>
    <row r="51" spans="2:7" ht="23.25">
      <c r="B51" s="13" t="s">
        <v>101</v>
      </c>
      <c r="C51" s="14" t="s">
        <v>29</v>
      </c>
      <c r="D51" s="14" t="s">
        <v>102</v>
      </c>
      <c r="E51" s="15">
        <v>1273900</v>
      </c>
      <c r="F51" s="15">
        <v>1273900</v>
      </c>
      <c r="G51" s="29" t="s">
        <v>43</v>
      </c>
    </row>
    <row r="52" spans="2:7" ht="23.25">
      <c r="B52" s="13" t="s">
        <v>103</v>
      </c>
      <c r="C52" s="14" t="s">
        <v>29</v>
      </c>
      <c r="D52" s="14" t="s">
        <v>104</v>
      </c>
      <c r="E52" s="15">
        <v>1273900</v>
      </c>
      <c r="F52" s="15">
        <f>SUM(F51)</f>
        <v>1273900</v>
      </c>
      <c r="G52" s="29" t="s">
        <v>43</v>
      </c>
    </row>
    <row r="53" spans="2:7" ht="34.5">
      <c r="B53" s="13" t="s">
        <v>105</v>
      </c>
      <c r="C53" s="14" t="s">
        <v>29</v>
      </c>
      <c r="D53" s="14" t="s">
        <v>106</v>
      </c>
      <c r="E53" s="15">
        <v>1273900</v>
      </c>
      <c r="F53" s="15">
        <f>SUM(F52)</f>
        <v>1273900</v>
      </c>
      <c r="G53" s="29" t="s">
        <v>43</v>
      </c>
    </row>
    <row r="54" spans="2:7" ht="23.25">
      <c r="B54" s="13" t="s">
        <v>107</v>
      </c>
      <c r="C54" s="14" t="s">
        <v>29</v>
      </c>
      <c r="D54" s="14" t="s">
        <v>108</v>
      </c>
      <c r="E54" s="15">
        <v>175000</v>
      </c>
      <c r="F54" s="15">
        <v>148800</v>
      </c>
      <c r="G54" s="15">
        <v>26200</v>
      </c>
    </row>
    <row r="55" spans="2:7" ht="57">
      <c r="B55" s="13" t="s">
        <v>109</v>
      </c>
      <c r="C55" s="14" t="s">
        <v>29</v>
      </c>
      <c r="D55" s="14" t="s">
        <v>110</v>
      </c>
      <c r="E55" s="15">
        <v>174800</v>
      </c>
      <c r="F55" s="15">
        <v>148600</v>
      </c>
      <c r="G55" s="15">
        <v>26200</v>
      </c>
    </row>
    <row r="56" spans="2:7" ht="57">
      <c r="B56" s="13" t="s">
        <v>111</v>
      </c>
      <c r="C56" s="14" t="s">
        <v>29</v>
      </c>
      <c r="D56" s="14" t="s">
        <v>112</v>
      </c>
      <c r="E56" s="15">
        <v>174800</v>
      </c>
      <c r="F56" s="15">
        <v>148600</v>
      </c>
      <c r="G56" s="15">
        <v>26200</v>
      </c>
    </row>
    <row r="57" spans="2:7" ht="45.75">
      <c r="B57" s="13" t="s">
        <v>113</v>
      </c>
      <c r="C57" s="14" t="s">
        <v>29</v>
      </c>
      <c r="D57" s="14" t="s">
        <v>114</v>
      </c>
      <c r="E57" s="15">
        <v>200</v>
      </c>
      <c r="F57" s="15">
        <v>200</v>
      </c>
      <c r="G57" s="29" t="s">
        <v>43</v>
      </c>
    </row>
    <row r="58" spans="2:7" ht="45.75">
      <c r="B58" s="13" t="s">
        <v>115</v>
      </c>
      <c r="C58" s="14" t="s">
        <v>29</v>
      </c>
      <c r="D58" s="14" t="s">
        <v>116</v>
      </c>
      <c r="E58" s="15">
        <v>200</v>
      </c>
      <c r="F58" s="15">
        <v>200</v>
      </c>
      <c r="G58" s="29" t="s">
        <v>43</v>
      </c>
    </row>
    <row r="59" spans="2:7">
      <c r="B59" s="13" t="s">
        <v>117</v>
      </c>
      <c r="C59" s="14" t="s">
        <v>29</v>
      </c>
      <c r="D59" s="14" t="s">
        <v>118</v>
      </c>
      <c r="E59" s="15">
        <v>17450300</v>
      </c>
      <c r="F59" s="21">
        <v>5095229.21</v>
      </c>
      <c r="G59" s="15">
        <f>SUM(E59-F59)</f>
        <v>12355070.789999999</v>
      </c>
    </row>
    <row r="60" spans="2:7" ht="79.5">
      <c r="B60" s="13" t="s">
        <v>119</v>
      </c>
      <c r="C60" s="14" t="s">
        <v>29</v>
      </c>
      <c r="D60" s="14" t="s">
        <v>120</v>
      </c>
      <c r="E60" s="15">
        <v>407800</v>
      </c>
      <c r="F60" s="21">
        <v>407800</v>
      </c>
      <c r="G60" s="29" t="s">
        <v>43</v>
      </c>
    </row>
    <row r="61" spans="2:7" ht="90.75">
      <c r="B61" s="13" t="s">
        <v>121</v>
      </c>
      <c r="C61" s="14" t="s">
        <v>29</v>
      </c>
      <c r="D61" s="14" t="s">
        <v>122</v>
      </c>
      <c r="E61" s="15">
        <v>407800</v>
      </c>
      <c r="F61" s="22">
        <f>SUM(F60)</f>
        <v>407800</v>
      </c>
      <c r="G61" s="29" t="s">
        <v>43</v>
      </c>
    </row>
    <row r="62" spans="2:7" ht="23.25">
      <c r="B62" s="13" t="s">
        <v>123</v>
      </c>
      <c r="C62" s="14" t="s">
        <v>29</v>
      </c>
      <c r="D62" s="14" t="s">
        <v>124</v>
      </c>
      <c r="E62" s="15">
        <v>17042500</v>
      </c>
      <c r="F62" s="30">
        <v>4687429.21</v>
      </c>
      <c r="G62" s="15">
        <f>SUM(E62-F62)</f>
        <v>12355070.789999999</v>
      </c>
    </row>
    <row r="63" spans="2:7" ht="34.5">
      <c r="B63" s="17" t="s">
        <v>125</v>
      </c>
      <c r="C63" s="14" t="s">
        <v>29</v>
      </c>
      <c r="D63" s="14" t="s">
        <v>126</v>
      </c>
      <c r="E63" s="15">
        <v>17042500</v>
      </c>
      <c r="F63" s="30">
        <v>4687429.21</v>
      </c>
      <c r="G63" s="15">
        <f>SUM(E63-F63)</f>
        <v>12355070.789999999</v>
      </c>
    </row>
    <row r="64" spans="2:7" ht="0" hidden="1" customHeight="1"/>
  </sheetData>
  <mergeCells count="14">
    <mergeCell ref="G8:H8"/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</mergeCells>
  <pageMargins left="0.39370078740157499" right="0.39370078740157499" top="0.39370078740157499" bottom="0.39370078740157499" header="0.39370078740157499" footer="0.39370078740157499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showGridLines="0" workbookViewId="0">
      <pane ySplit="3" topLeftCell="A97" activePane="bottomLeft" state="frozen"/>
      <selection pane="bottomLeft" activeCell="F110" sqref="F110:G110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6.425781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6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8" ht="15" customHeight="1">
      <c r="N2" s="64" t="s">
        <v>127</v>
      </c>
      <c r="O2" s="34"/>
      <c r="P2" s="34"/>
      <c r="Q2" s="34"/>
      <c r="R2" s="34"/>
    </row>
    <row r="3" spans="1:18" ht="0.6" customHeight="1"/>
    <row r="4" spans="1:18" ht="14.25" customHeight="1">
      <c r="B4" s="33" t="s">
        <v>128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8" ht="0.4" customHeight="1"/>
    <row r="6" spans="1:18" ht="36.4" customHeight="1">
      <c r="B6" s="65" t="s">
        <v>16</v>
      </c>
      <c r="C6" s="66"/>
      <c r="D6" s="67" t="s">
        <v>17</v>
      </c>
      <c r="E6" s="66"/>
      <c r="F6" s="67" t="s">
        <v>129</v>
      </c>
      <c r="G6" s="66"/>
      <c r="H6" s="67" t="s">
        <v>19</v>
      </c>
      <c r="I6" s="66"/>
      <c r="J6" s="67" t="s">
        <v>20</v>
      </c>
      <c r="K6" s="68"/>
      <c r="L6" s="66"/>
      <c r="M6" s="69" t="s">
        <v>21</v>
      </c>
      <c r="N6" s="68"/>
      <c r="O6" s="68"/>
      <c r="P6" s="70"/>
    </row>
    <row r="7" spans="1:18" ht="11.65" customHeight="1">
      <c r="B7" s="77" t="s">
        <v>22</v>
      </c>
      <c r="C7" s="78"/>
      <c r="D7" s="79" t="s">
        <v>23</v>
      </c>
      <c r="E7" s="78"/>
      <c r="F7" s="79" t="s">
        <v>24</v>
      </c>
      <c r="G7" s="78"/>
      <c r="H7" s="79" t="s">
        <v>25</v>
      </c>
      <c r="I7" s="78"/>
      <c r="J7" s="79" t="s">
        <v>26</v>
      </c>
      <c r="K7" s="72"/>
      <c r="L7" s="78"/>
      <c r="M7" s="71" t="s">
        <v>27</v>
      </c>
      <c r="N7" s="72"/>
      <c r="O7" s="72"/>
      <c r="P7" s="73"/>
    </row>
    <row r="8" spans="1:18" ht="25.5" customHeight="1">
      <c r="B8" s="74" t="s">
        <v>130</v>
      </c>
      <c r="C8" s="36"/>
      <c r="D8" s="75" t="s">
        <v>131</v>
      </c>
      <c r="E8" s="36"/>
      <c r="F8" s="75" t="s">
        <v>30</v>
      </c>
      <c r="G8" s="36"/>
      <c r="H8" s="76">
        <v>34570777.520000003</v>
      </c>
      <c r="I8" s="36"/>
      <c r="J8" s="76">
        <v>12572096.880000001</v>
      </c>
      <c r="K8" s="60"/>
      <c r="L8" s="36"/>
      <c r="M8" s="76">
        <f t="shared" ref="M8:M22" si="0">SUM(H8-J8)</f>
        <v>21998680.640000001</v>
      </c>
      <c r="N8" s="60"/>
      <c r="O8" s="36"/>
      <c r="P8" s="19"/>
    </row>
    <row r="9" spans="1:18" ht="13.35" customHeight="1">
      <c r="B9" s="74" t="s">
        <v>132</v>
      </c>
      <c r="C9" s="36"/>
      <c r="D9" s="75" t="s">
        <v>131</v>
      </c>
      <c r="E9" s="36"/>
      <c r="F9" s="75" t="s">
        <v>133</v>
      </c>
      <c r="G9" s="36"/>
      <c r="H9" s="76">
        <v>6478900</v>
      </c>
      <c r="I9" s="36"/>
      <c r="J9" s="76">
        <v>2669363.62</v>
      </c>
      <c r="K9" s="60"/>
      <c r="L9" s="36"/>
      <c r="M9" s="57">
        <f t="shared" si="0"/>
        <v>3809536.38</v>
      </c>
      <c r="N9" s="80"/>
      <c r="O9" s="80"/>
      <c r="P9" s="81"/>
    </row>
    <row r="10" spans="1:18" ht="47.25" customHeight="1">
      <c r="B10" s="74" t="s">
        <v>134</v>
      </c>
      <c r="C10" s="36"/>
      <c r="D10" s="75" t="s">
        <v>131</v>
      </c>
      <c r="E10" s="36"/>
      <c r="F10" s="75" t="s">
        <v>135</v>
      </c>
      <c r="G10" s="36"/>
      <c r="H10" s="76">
        <v>963100</v>
      </c>
      <c r="I10" s="36"/>
      <c r="J10" s="76">
        <v>549741.64</v>
      </c>
      <c r="K10" s="60"/>
      <c r="L10" s="36"/>
      <c r="M10" s="59">
        <f t="shared" si="0"/>
        <v>413358.36</v>
      </c>
      <c r="N10" s="60"/>
      <c r="O10" s="60"/>
      <c r="P10" s="36"/>
    </row>
    <row r="11" spans="1:18" ht="12.6" customHeight="1">
      <c r="B11" s="82" t="s">
        <v>136</v>
      </c>
      <c r="C11" s="36"/>
      <c r="D11" s="75" t="s">
        <v>131</v>
      </c>
      <c r="E11" s="36"/>
      <c r="F11" s="75" t="s">
        <v>137</v>
      </c>
      <c r="G11" s="36"/>
      <c r="H11" s="76">
        <v>963100</v>
      </c>
      <c r="I11" s="36"/>
      <c r="J11" s="76">
        <f>SUM(J10)</f>
        <v>549741.64</v>
      </c>
      <c r="K11" s="60"/>
      <c r="L11" s="36"/>
      <c r="M11" s="59">
        <f t="shared" si="0"/>
        <v>413358.36</v>
      </c>
      <c r="N11" s="60"/>
      <c r="O11" s="60"/>
      <c r="P11" s="36"/>
    </row>
    <row r="12" spans="1:18" ht="15" customHeight="1">
      <c r="B12" s="82" t="s">
        <v>138</v>
      </c>
      <c r="C12" s="36"/>
      <c r="D12" s="75" t="s">
        <v>131</v>
      </c>
      <c r="E12" s="36"/>
      <c r="F12" s="75" t="s">
        <v>139</v>
      </c>
      <c r="G12" s="36"/>
      <c r="H12" s="76">
        <v>963100</v>
      </c>
      <c r="I12" s="36"/>
      <c r="J12" s="76">
        <f>SUM(J11)</f>
        <v>549741.64</v>
      </c>
      <c r="K12" s="60"/>
      <c r="L12" s="36"/>
      <c r="M12" s="59">
        <f t="shared" si="0"/>
        <v>413358.36</v>
      </c>
      <c r="N12" s="60"/>
      <c r="O12" s="60"/>
      <c r="P12" s="36"/>
    </row>
    <row r="13" spans="1:18" ht="12.4" customHeight="1">
      <c r="B13" s="74" t="s">
        <v>140</v>
      </c>
      <c r="C13" s="36"/>
      <c r="D13" s="75" t="s">
        <v>131</v>
      </c>
      <c r="E13" s="36"/>
      <c r="F13" s="75" t="s">
        <v>141</v>
      </c>
      <c r="G13" s="36"/>
      <c r="H13" s="76">
        <v>673000</v>
      </c>
      <c r="I13" s="36"/>
      <c r="J13" s="76">
        <v>409939.59</v>
      </c>
      <c r="K13" s="60"/>
      <c r="L13" s="36"/>
      <c r="M13" s="59">
        <f t="shared" si="0"/>
        <v>263060.40999999997</v>
      </c>
      <c r="N13" s="60"/>
      <c r="O13" s="60"/>
      <c r="P13" s="36"/>
    </row>
    <row r="14" spans="1:18" ht="12.6" customHeight="1">
      <c r="B14" s="74" t="s">
        <v>142</v>
      </c>
      <c r="C14" s="36"/>
      <c r="D14" s="75" t="s">
        <v>131</v>
      </c>
      <c r="E14" s="36"/>
      <c r="F14" s="75" t="s">
        <v>143</v>
      </c>
      <c r="G14" s="36"/>
      <c r="H14" s="76">
        <v>60000</v>
      </c>
      <c r="I14" s="36"/>
      <c r="J14" s="76">
        <v>13208</v>
      </c>
      <c r="K14" s="60"/>
      <c r="L14" s="36"/>
      <c r="M14" s="59">
        <f t="shared" si="0"/>
        <v>46792</v>
      </c>
      <c r="N14" s="60"/>
      <c r="O14" s="60"/>
      <c r="P14" s="36"/>
    </row>
    <row r="15" spans="1:18" ht="71.25" customHeight="1">
      <c r="B15" s="74" t="s">
        <v>144</v>
      </c>
      <c r="C15" s="36"/>
      <c r="D15" s="75" t="s">
        <v>131</v>
      </c>
      <c r="E15" s="36"/>
      <c r="F15" s="75" t="s">
        <v>145</v>
      </c>
      <c r="G15" s="36"/>
      <c r="H15" s="76">
        <v>230100</v>
      </c>
      <c r="I15" s="36"/>
      <c r="J15" s="76">
        <v>126594.05</v>
      </c>
      <c r="K15" s="60"/>
      <c r="L15" s="36"/>
      <c r="M15" s="59">
        <f t="shared" si="0"/>
        <v>103505.95</v>
      </c>
      <c r="N15" s="60"/>
      <c r="O15" s="60"/>
      <c r="P15" s="36"/>
    </row>
    <row r="16" spans="1:18" ht="67.5" customHeight="1">
      <c r="B16" s="74" t="s">
        <v>146</v>
      </c>
      <c r="C16" s="36"/>
      <c r="D16" s="75" t="s">
        <v>131</v>
      </c>
      <c r="E16" s="36"/>
      <c r="F16" s="75" t="s">
        <v>147</v>
      </c>
      <c r="G16" s="36"/>
      <c r="H16" s="76">
        <v>4994300</v>
      </c>
      <c r="I16" s="36"/>
      <c r="J16" s="76">
        <v>2093145.74</v>
      </c>
      <c r="K16" s="60"/>
      <c r="L16" s="36"/>
      <c r="M16" s="59">
        <f t="shared" si="0"/>
        <v>2901154.26</v>
      </c>
      <c r="N16" s="60"/>
      <c r="O16" s="60"/>
      <c r="P16" s="36"/>
    </row>
    <row r="17" spans="2:16" ht="84" customHeight="1">
      <c r="B17" s="82" t="s">
        <v>136</v>
      </c>
      <c r="C17" s="36"/>
      <c r="D17" s="75" t="s">
        <v>131</v>
      </c>
      <c r="E17" s="36"/>
      <c r="F17" s="75" t="s">
        <v>148</v>
      </c>
      <c r="G17" s="36"/>
      <c r="H17" s="76">
        <v>4010000</v>
      </c>
      <c r="I17" s="36"/>
      <c r="J17" s="76">
        <v>1718820.25</v>
      </c>
      <c r="K17" s="60"/>
      <c r="L17" s="36"/>
      <c r="M17" s="59">
        <f t="shared" si="0"/>
        <v>2291179.75</v>
      </c>
      <c r="N17" s="60"/>
      <c r="O17" s="60"/>
      <c r="P17" s="36"/>
    </row>
    <row r="18" spans="2:16" ht="15" customHeight="1">
      <c r="B18" s="82" t="s">
        <v>138</v>
      </c>
      <c r="C18" s="36"/>
      <c r="D18" s="75" t="s">
        <v>131</v>
      </c>
      <c r="E18" s="36"/>
      <c r="F18" s="75" t="s">
        <v>149</v>
      </c>
      <c r="G18" s="36"/>
      <c r="H18" s="76">
        <v>4010000</v>
      </c>
      <c r="I18" s="36"/>
      <c r="J18" s="76">
        <f>SUM(J17)</f>
        <v>1718820.25</v>
      </c>
      <c r="K18" s="60"/>
      <c r="L18" s="36"/>
      <c r="M18" s="59">
        <f t="shared" si="0"/>
        <v>2291179.75</v>
      </c>
      <c r="N18" s="60"/>
      <c r="O18" s="60"/>
      <c r="P18" s="36"/>
    </row>
    <row r="19" spans="2:16" ht="12.4" customHeight="1">
      <c r="B19" s="74" t="s">
        <v>140</v>
      </c>
      <c r="C19" s="36"/>
      <c r="D19" s="75" t="s">
        <v>131</v>
      </c>
      <c r="E19" s="36"/>
      <c r="F19" s="75" t="s">
        <v>150</v>
      </c>
      <c r="G19" s="36"/>
      <c r="H19" s="76">
        <v>2841500</v>
      </c>
      <c r="I19" s="36"/>
      <c r="J19" s="76">
        <v>1304266.5900000001</v>
      </c>
      <c r="K19" s="60"/>
      <c r="L19" s="36"/>
      <c r="M19" s="59">
        <f t="shared" si="0"/>
        <v>1537233.41</v>
      </c>
      <c r="N19" s="60"/>
      <c r="O19" s="60"/>
      <c r="P19" s="36"/>
    </row>
    <row r="20" spans="2:16" ht="12.4" customHeight="1">
      <c r="B20" s="74" t="s">
        <v>142</v>
      </c>
      <c r="C20" s="36"/>
      <c r="D20" s="75" t="s">
        <v>131</v>
      </c>
      <c r="E20" s="36"/>
      <c r="F20" s="75" t="s">
        <v>151</v>
      </c>
      <c r="G20" s="36"/>
      <c r="H20" s="76">
        <v>215000</v>
      </c>
      <c r="I20" s="36"/>
      <c r="J20" s="76">
        <v>54730.16</v>
      </c>
      <c r="K20" s="60"/>
      <c r="L20" s="36"/>
      <c r="M20" s="59">
        <f t="shared" si="0"/>
        <v>160269.84</v>
      </c>
      <c r="N20" s="60"/>
      <c r="O20" s="60"/>
      <c r="P20" s="36"/>
    </row>
    <row r="21" spans="2:16" ht="12.6" customHeight="1">
      <c r="B21" s="74" t="s">
        <v>144</v>
      </c>
      <c r="C21" s="36"/>
      <c r="D21" s="75" t="s">
        <v>131</v>
      </c>
      <c r="E21" s="36"/>
      <c r="F21" s="75" t="s">
        <v>152</v>
      </c>
      <c r="G21" s="36"/>
      <c r="H21" s="76">
        <v>953500</v>
      </c>
      <c r="I21" s="36"/>
      <c r="J21" s="76">
        <v>359823.5</v>
      </c>
      <c r="K21" s="60"/>
      <c r="L21" s="36"/>
      <c r="M21" s="59">
        <f t="shared" si="0"/>
        <v>593676.5</v>
      </c>
      <c r="N21" s="60"/>
      <c r="O21" s="60"/>
      <c r="P21" s="36"/>
    </row>
    <row r="22" spans="2:16" ht="12.6" customHeight="1">
      <c r="B22" s="82" t="s">
        <v>153</v>
      </c>
      <c r="C22" s="36"/>
      <c r="D22" s="75" t="s">
        <v>131</v>
      </c>
      <c r="E22" s="36"/>
      <c r="F22" s="75" t="s">
        <v>154</v>
      </c>
      <c r="G22" s="36"/>
      <c r="H22" s="76">
        <v>813300</v>
      </c>
      <c r="I22" s="36"/>
      <c r="J22" s="76">
        <v>290509.7</v>
      </c>
      <c r="K22" s="60"/>
      <c r="L22" s="36"/>
      <c r="M22" s="59">
        <f t="shared" si="0"/>
        <v>522790.3</v>
      </c>
      <c r="N22" s="60"/>
      <c r="O22" s="60"/>
      <c r="P22" s="36"/>
    </row>
    <row r="23" spans="2:16" ht="15" customHeight="1">
      <c r="B23" s="82" t="s">
        <v>155</v>
      </c>
      <c r="C23" s="36"/>
      <c r="D23" s="75" t="s">
        <v>131</v>
      </c>
      <c r="E23" s="36"/>
      <c r="F23" s="75" t="s">
        <v>156</v>
      </c>
      <c r="G23" s="36"/>
      <c r="H23" s="76">
        <v>813300</v>
      </c>
      <c r="I23" s="36"/>
      <c r="J23" s="76">
        <f>SUM(J22)</f>
        <v>290509.7</v>
      </c>
      <c r="K23" s="60"/>
      <c r="L23" s="36"/>
      <c r="M23" s="59">
        <f>SUM(M22)</f>
        <v>522790.3</v>
      </c>
      <c r="N23" s="60"/>
      <c r="O23" s="60"/>
      <c r="P23" s="36"/>
    </row>
    <row r="24" spans="2:16" ht="12.6" customHeight="1">
      <c r="B24" s="74" t="s">
        <v>157</v>
      </c>
      <c r="C24" s="36"/>
      <c r="D24" s="75" t="s">
        <v>131</v>
      </c>
      <c r="E24" s="36"/>
      <c r="F24" s="75" t="s">
        <v>158</v>
      </c>
      <c r="G24" s="36"/>
      <c r="H24" s="76">
        <v>813300</v>
      </c>
      <c r="I24" s="36"/>
      <c r="J24" s="76">
        <f>SUM(J23)</f>
        <v>290509.7</v>
      </c>
      <c r="K24" s="60"/>
      <c r="L24" s="36"/>
      <c r="M24" s="59">
        <f>SUM(M23)</f>
        <v>522790.3</v>
      </c>
      <c r="N24" s="60"/>
      <c r="O24" s="60"/>
      <c r="P24" s="36"/>
    </row>
    <row r="25" spans="2:16" ht="12.6" customHeight="1">
      <c r="B25" s="82" t="s">
        <v>159</v>
      </c>
      <c r="C25" s="36"/>
      <c r="D25" s="75" t="s">
        <v>131</v>
      </c>
      <c r="E25" s="36"/>
      <c r="F25" s="75" t="s">
        <v>160</v>
      </c>
      <c r="G25" s="36"/>
      <c r="H25" s="76">
        <v>171000</v>
      </c>
      <c r="I25" s="36"/>
      <c r="J25" s="76">
        <v>83815.789999999994</v>
      </c>
      <c r="K25" s="60"/>
      <c r="L25" s="36"/>
      <c r="M25" s="59">
        <f>SUM(H25-J25)</f>
        <v>87184.21</v>
      </c>
      <c r="N25" s="60"/>
      <c r="O25" s="60"/>
      <c r="P25" s="36"/>
    </row>
    <row r="26" spans="2:16" ht="15" customHeight="1">
      <c r="B26" s="82" t="s">
        <v>161</v>
      </c>
      <c r="C26" s="36"/>
      <c r="D26" s="75" t="s">
        <v>131</v>
      </c>
      <c r="E26" s="36"/>
      <c r="F26" s="75" t="s">
        <v>162</v>
      </c>
      <c r="G26" s="36"/>
      <c r="H26" s="76">
        <v>171000</v>
      </c>
      <c r="I26" s="36"/>
      <c r="J26" s="76">
        <f>SUM(J25)</f>
        <v>83815.789999999994</v>
      </c>
      <c r="K26" s="60"/>
      <c r="L26" s="36"/>
      <c r="M26" s="59">
        <f>SUM(M25)</f>
        <v>87184.21</v>
      </c>
      <c r="N26" s="60"/>
      <c r="O26" s="60"/>
      <c r="P26" s="36"/>
    </row>
    <row r="27" spans="2:16" ht="12.4" customHeight="1">
      <c r="B27" s="74" t="s">
        <v>163</v>
      </c>
      <c r="C27" s="36"/>
      <c r="D27" s="75" t="s">
        <v>131</v>
      </c>
      <c r="E27" s="36"/>
      <c r="F27" s="75" t="s">
        <v>164</v>
      </c>
      <c r="G27" s="36"/>
      <c r="H27" s="76">
        <v>110000</v>
      </c>
      <c r="I27" s="36"/>
      <c r="J27" s="76">
        <v>41105</v>
      </c>
      <c r="K27" s="60"/>
      <c r="L27" s="36"/>
      <c r="M27" s="59">
        <f>SUM(H27-J27)</f>
        <v>68895</v>
      </c>
      <c r="N27" s="60"/>
      <c r="O27" s="60"/>
      <c r="P27" s="36"/>
    </row>
    <row r="28" spans="2:16" ht="12.6" customHeight="1">
      <c r="B28" s="74" t="s">
        <v>165</v>
      </c>
      <c r="C28" s="36"/>
      <c r="D28" s="75" t="s">
        <v>131</v>
      </c>
      <c r="E28" s="36"/>
      <c r="F28" s="75" t="s">
        <v>166</v>
      </c>
      <c r="G28" s="36"/>
      <c r="H28" s="76">
        <v>20000</v>
      </c>
      <c r="I28" s="36"/>
      <c r="J28" s="83">
        <v>2710.79</v>
      </c>
      <c r="K28" s="84"/>
      <c r="L28" s="85"/>
      <c r="M28" s="59">
        <f>SUM(H28-J28)</f>
        <v>17289.21</v>
      </c>
      <c r="N28" s="60"/>
      <c r="O28" s="60"/>
      <c r="P28" s="36"/>
    </row>
    <row r="29" spans="2:16" ht="12.4" customHeight="1">
      <c r="B29" s="74" t="s">
        <v>167</v>
      </c>
      <c r="C29" s="36"/>
      <c r="D29" s="75" t="s">
        <v>131</v>
      </c>
      <c r="E29" s="36"/>
      <c r="F29" s="75" t="s">
        <v>168</v>
      </c>
      <c r="G29" s="36"/>
      <c r="H29" s="76">
        <v>41000</v>
      </c>
      <c r="I29" s="36"/>
      <c r="J29" s="76">
        <v>40000</v>
      </c>
      <c r="K29" s="60"/>
      <c r="L29" s="36"/>
      <c r="M29" s="59" t="s">
        <v>43</v>
      </c>
      <c r="N29" s="60"/>
      <c r="O29" s="60"/>
      <c r="P29" s="36"/>
    </row>
    <row r="30" spans="2:16" ht="13.35" customHeight="1">
      <c r="B30" s="74" t="s">
        <v>169</v>
      </c>
      <c r="C30" s="36"/>
      <c r="D30" s="75" t="s">
        <v>131</v>
      </c>
      <c r="E30" s="36"/>
      <c r="F30" s="75" t="s">
        <v>170</v>
      </c>
      <c r="G30" s="36"/>
      <c r="H30" s="76">
        <v>371300</v>
      </c>
      <c r="I30" s="36"/>
      <c r="J30" s="86" t="s">
        <v>43</v>
      </c>
      <c r="K30" s="60"/>
      <c r="L30" s="36"/>
      <c r="M30" s="86" t="s">
        <v>171</v>
      </c>
      <c r="N30" s="60"/>
      <c r="O30" s="60"/>
      <c r="P30" s="36"/>
    </row>
    <row r="31" spans="2:16" ht="12.6" customHeight="1">
      <c r="B31" s="82" t="s">
        <v>159</v>
      </c>
      <c r="C31" s="36"/>
      <c r="D31" s="75" t="s">
        <v>131</v>
      </c>
      <c r="E31" s="36"/>
      <c r="F31" s="75" t="s">
        <v>172</v>
      </c>
      <c r="G31" s="36"/>
      <c r="H31" s="76">
        <v>371300</v>
      </c>
      <c r="I31" s="36"/>
      <c r="J31" s="86" t="s">
        <v>43</v>
      </c>
      <c r="K31" s="60"/>
      <c r="L31" s="36"/>
      <c r="M31" s="86" t="s">
        <v>171</v>
      </c>
      <c r="N31" s="60"/>
      <c r="O31" s="60"/>
      <c r="P31" s="36"/>
    </row>
    <row r="32" spans="2:16" ht="15" customHeight="1">
      <c r="B32" s="82" t="s">
        <v>173</v>
      </c>
      <c r="C32" s="36"/>
      <c r="D32" s="75" t="s">
        <v>131</v>
      </c>
      <c r="E32" s="36"/>
      <c r="F32" s="75" t="s">
        <v>174</v>
      </c>
      <c r="G32" s="36"/>
      <c r="H32" s="76">
        <v>371300</v>
      </c>
      <c r="I32" s="36"/>
      <c r="J32" s="86" t="s">
        <v>43</v>
      </c>
      <c r="K32" s="60"/>
      <c r="L32" s="36"/>
      <c r="M32" s="86" t="s">
        <v>171</v>
      </c>
      <c r="N32" s="60"/>
      <c r="O32" s="60"/>
      <c r="P32" s="36"/>
    </row>
    <row r="33" spans="2:16" ht="13.35" customHeight="1">
      <c r="B33" s="74" t="s">
        <v>175</v>
      </c>
      <c r="C33" s="36"/>
      <c r="D33" s="75" t="s">
        <v>131</v>
      </c>
      <c r="E33" s="36"/>
      <c r="F33" s="75" t="s">
        <v>176</v>
      </c>
      <c r="G33" s="36"/>
      <c r="H33" s="76">
        <v>40000</v>
      </c>
      <c r="I33" s="36"/>
      <c r="J33" s="86" t="s">
        <v>43</v>
      </c>
      <c r="K33" s="60"/>
      <c r="L33" s="36"/>
      <c r="M33" s="86" t="s">
        <v>177</v>
      </c>
      <c r="N33" s="60"/>
      <c r="O33" s="60"/>
      <c r="P33" s="36"/>
    </row>
    <row r="34" spans="2:16" ht="13.5" customHeight="1">
      <c r="B34" s="82" t="s">
        <v>159</v>
      </c>
      <c r="C34" s="36"/>
      <c r="D34" s="75" t="s">
        <v>131</v>
      </c>
      <c r="E34" s="36"/>
      <c r="F34" s="75" t="s">
        <v>178</v>
      </c>
      <c r="G34" s="36"/>
      <c r="H34" s="76">
        <v>40000</v>
      </c>
      <c r="I34" s="36"/>
      <c r="J34" s="86" t="s">
        <v>43</v>
      </c>
      <c r="K34" s="60"/>
      <c r="L34" s="36"/>
      <c r="M34" s="86" t="s">
        <v>177</v>
      </c>
      <c r="N34" s="60"/>
      <c r="O34" s="60"/>
      <c r="P34" s="36"/>
    </row>
    <row r="35" spans="2:16" ht="15" customHeight="1">
      <c r="B35" s="82" t="s">
        <v>179</v>
      </c>
      <c r="C35" s="36"/>
      <c r="D35" s="75" t="s">
        <v>131</v>
      </c>
      <c r="E35" s="36"/>
      <c r="F35" s="75" t="s">
        <v>180</v>
      </c>
      <c r="G35" s="36"/>
      <c r="H35" s="76">
        <v>40000</v>
      </c>
      <c r="I35" s="36"/>
      <c r="J35" s="86" t="s">
        <v>43</v>
      </c>
      <c r="K35" s="60"/>
      <c r="L35" s="36"/>
      <c r="M35" s="86" t="s">
        <v>177</v>
      </c>
      <c r="N35" s="60"/>
      <c r="O35" s="60"/>
      <c r="P35" s="36"/>
    </row>
    <row r="36" spans="2:16" ht="24.75" customHeight="1">
      <c r="B36" s="74" t="s">
        <v>181</v>
      </c>
      <c r="C36" s="36"/>
      <c r="D36" s="75" t="s">
        <v>131</v>
      </c>
      <c r="E36" s="36"/>
      <c r="F36" s="75" t="s">
        <v>182</v>
      </c>
      <c r="G36" s="36"/>
      <c r="H36" s="76">
        <v>111000</v>
      </c>
      <c r="I36" s="36"/>
      <c r="J36" s="76">
        <v>26476.240000000002</v>
      </c>
      <c r="K36" s="60"/>
      <c r="L36" s="36"/>
      <c r="M36" s="86" t="s">
        <v>183</v>
      </c>
      <c r="N36" s="60"/>
      <c r="O36" s="60"/>
      <c r="P36" s="36"/>
    </row>
    <row r="37" spans="2:16" ht="12.6" customHeight="1">
      <c r="B37" s="82" t="s">
        <v>153</v>
      </c>
      <c r="C37" s="36"/>
      <c r="D37" s="75" t="s">
        <v>131</v>
      </c>
      <c r="E37" s="36"/>
      <c r="F37" s="75" t="s">
        <v>184</v>
      </c>
      <c r="G37" s="36"/>
      <c r="H37" s="76">
        <v>111000</v>
      </c>
      <c r="I37" s="36"/>
      <c r="J37" s="76">
        <f>SUM(J36)</f>
        <v>26476.240000000002</v>
      </c>
      <c r="K37" s="60"/>
      <c r="L37" s="36"/>
      <c r="M37" s="86" t="s">
        <v>183</v>
      </c>
      <c r="N37" s="60"/>
      <c r="O37" s="60"/>
      <c r="P37" s="36"/>
    </row>
    <row r="38" spans="2:16" ht="15" customHeight="1">
      <c r="B38" s="82" t="s">
        <v>155</v>
      </c>
      <c r="C38" s="36"/>
      <c r="D38" s="75" t="s">
        <v>131</v>
      </c>
      <c r="E38" s="36"/>
      <c r="F38" s="75" t="s">
        <v>185</v>
      </c>
      <c r="G38" s="36"/>
      <c r="H38" s="76">
        <v>111000</v>
      </c>
      <c r="I38" s="36"/>
      <c r="J38" s="76">
        <f>SUM(J36)</f>
        <v>26476.240000000002</v>
      </c>
      <c r="K38" s="60"/>
      <c r="L38" s="36"/>
      <c r="M38" s="86" t="s">
        <v>183</v>
      </c>
      <c r="N38" s="60"/>
      <c r="O38" s="60"/>
      <c r="P38" s="36"/>
    </row>
    <row r="39" spans="2:16" ht="12.6" customHeight="1">
      <c r="B39" s="74" t="s">
        <v>157</v>
      </c>
      <c r="C39" s="36"/>
      <c r="D39" s="75" t="s">
        <v>131</v>
      </c>
      <c r="E39" s="36"/>
      <c r="F39" s="75" t="s">
        <v>186</v>
      </c>
      <c r="G39" s="36"/>
      <c r="H39" s="76">
        <v>111000</v>
      </c>
      <c r="I39" s="36"/>
      <c r="J39" s="76">
        <f>SUM(J36)</f>
        <v>26476.240000000002</v>
      </c>
      <c r="K39" s="60"/>
      <c r="L39" s="36"/>
      <c r="M39" s="86" t="s">
        <v>183</v>
      </c>
      <c r="N39" s="60"/>
      <c r="O39" s="60"/>
      <c r="P39" s="36"/>
    </row>
    <row r="40" spans="2:16" ht="14.25" customHeight="1">
      <c r="B40" s="74" t="s">
        <v>187</v>
      </c>
      <c r="C40" s="36"/>
      <c r="D40" s="75" t="s">
        <v>131</v>
      </c>
      <c r="E40" s="36"/>
      <c r="F40" s="75" t="s">
        <v>188</v>
      </c>
      <c r="G40" s="36"/>
      <c r="H40" s="76">
        <v>174800</v>
      </c>
      <c r="I40" s="36"/>
      <c r="J40" s="76">
        <v>74362.83</v>
      </c>
      <c r="K40" s="60"/>
      <c r="L40" s="36"/>
      <c r="M40" s="59">
        <f>SUM(H40-J40)</f>
        <v>100437.17</v>
      </c>
      <c r="N40" s="60"/>
      <c r="O40" s="60"/>
      <c r="P40" s="36"/>
    </row>
    <row r="41" spans="2:16" ht="26.25" customHeight="1">
      <c r="B41" s="74" t="s">
        <v>190</v>
      </c>
      <c r="C41" s="36"/>
      <c r="D41" s="75" t="s">
        <v>131</v>
      </c>
      <c r="E41" s="36"/>
      <c r="F41" s="75" t="s">
        <v>191</v>
      </c>
      <c r="G41" s="36"/>
      <c r="H41" s="76">
        <v>174800</v>
      </c>
      <c r="I41" s="36"/>
      <c r="J41" s="76">
        <f>SUM(J40)</f>
        <v>74362.83</v>
      </c>
      <c r="K41" s="60"/>
      <c r="L41" s="36"/>
      <c r="M41" s="86" t="s">
        <v>189</v>
      </c>
      <c r="N41" s="60"/>
      <c r="O41" s="60"/>
      <c r="P41" s="36"/>
    </row>
    <row r="42" spans="2:16" ht="85.5" customHeight="1">
      <c r="B42" s="82" t="s">
        <v>136</v>
      </c>
      <c r="C42" s="36"/>
      <c r="D42" s="75" t="s">
        <v>131</v>
      </c>
      <c r="E42" s="36"/>
      <c r="F42" s="75" t="s">
        <v>192</v>
      </c>
      <c r="G42" s="36"/>
      <c r="H42" s="76">
        <v>174800</v>
      </c>
      <c r="I42" s="36"/>
      <c r="J42" s="76">
        <f>SUM(J41)</f>
        <v>74362.83</v>
      </c>
      <c r="K42" s="60"/>
      <c r="L42" s="36"/>
      <c r="M42" s="86" t="s">
        <v>189</v>
      </c>
      <c r="N42" s="60"/>
      <c r="O42" s="60"/>
      <c r="P42" s="36"/>
    </row>
    <row r="43" spans="2:16" ht="36" customHeight="1">
      <c r="B43" s="82" t="s">
        <v>138</v>
      </c>
      <c r="C43" s="36"/>
      <c r="D43" s="75" t="s">
        <v>131</v>
      </c>
      <c r="E43" s="36"/>
      <c r="F43" s="75" t="s">
        <v>193</v>
      </c>
      <c r="G43" s="36"/>
      <c r="H43" s="76">
        <v>174800</v>
      </c>
      <c r="I43" s="36"/>
      <c r="J43" s="76">
        <f>SUM(J42)</f>
        <v>74362.83</v>
      </c>
      <c r="K43" s="60"/>
      <c r="L43" s="36"/>
      <c r="M43" s="86" t="s">
        <v>189</v>
      </c>
      <c r="N43" s="60"/>
      <c r="O43" s="60"/>
      <c r="P43" s="36"/>
    </row>
    <row r="44" spans="2:16" ht="24" customHeight="1">
      <c r="B44" s="74" t="s">
        <v>140</v>
      </c>
      <c r="C44" s="36"/>
      <c r="D44" s="75" t="s">
        <v>131</v>
      </c>
      <c r="E44" s="36"/>
      <c r="F44" s="75" t="s">
        <v>194</v>
      </c>
      <c r="G44" s="36"/>
      <c r="H44" s="76">
        <v>129300</v>
      </c>
      <c r="I44" s="36"/>
      <c r="J44" s="76">
        <v>57114.31</v>
      </c>
      <c r="K44" s="60"/>
      <c r="L44" s="36"/>
      <c r="M44" s="59">
        <f>SUM(H44-J44)</f>
        <v>72185.69</v>
      </c>
      <c r="N44" s="60"/>
      <c r="O44" s="60"/>
      <c r="P44" s="36"/>
    </row>
    <row r="45" spans="2:16" ht="12.4" customHeight="1">
      <c r="B45" s="74" t="s">
        <v>144</v>
      </c>
      <c r="C45" s="36"/>
      <c r="D45" s="75" t="s">
        <v>131</v>
      </c>
      <c r="E45" s="36"/>
      <c r="F45" s="75" t="s">
        <v>195</v>
      </c>
      <c r="G45" s="36"/>
      <c r="H45" s="76">
        <v>40500</v>
      </c>
      <c r="I45" s="36"/>
      <c r="J45" s="76">
        <v>17248.52</v>
      </c>
      <c r="K45" s="60"/>
      <c r="L45" s="36"/>
      <c r="M45" s="59">
        <f>SUM(H45-J45)</f>
        <v>23251.48</v>
      </c>
      <c r="N45" s="60"/>
      <c r="O45" s="60"/>
      <c r="P45" s="36"/>
    </row>
    <row r="46" spans="2:16" s="24" customFormat="1" ht="36.75" customHeight="1">
      <c r="B46" s="61" t="s">
        <v>153</v>
      </c>
      <c r="C46" s="62"/>
      <c r="D46" s="52">
        <v>200</v>
      </c>
      <c r="E46" s="51"/>
      <c r="F46" s="53" t="s">
        <v>306</v>
      </c>
      <c r="G46" s="36"/>
      <c r="H46" s="54">
        <v>5000</v>
      </c>
      <c r="I46" s="51"/>
      <c r="J46" s="55" t="s">
        <v>43</v>
      </c>
      <c r="K46" s="58"/>
      <c r="L46" s="25"/>
      <c r="M46" s="26"/>
      <c r="N46" s="54">
        <v>5000</v>
      </c>
      <c r="O46" s="51"/>
      <c r="P46" s="25"/>
    </row>
    <row r="47" spans="2:16" s="24" customFormat="1" ht="36.75" customHeight="1">
      <c r="B47" s="61" t="s">
        <v>155</v>
      </c>
      <c r="C47" s="62"/>
      <c r="D47" s="52">
        <v>200</v>
      </c>
      <c r="E47" s="51"/>
      <c r="F47" s="53" t="s">
        <v>307</v>
      </c>
      <c r="G47" s="36"/>
      <c r="H47" s="54">
        <f>SUM(H46)</f>
        <v>5000</v>
      </c>
      <c r="I47" s="51"/>
      <c r="J47" s="55" t="s">
        <v>43</v>
      </c>
      <c r="K47" s="56"/>
      <c r="L47" s="51"/>
      <c r="M47" s="26"/>
      <c r="N47" s="54">
        <f>SUM(N46)</f>
        <v>5000</v>
      </c>
      <c r="O47" s="56"/>
      <c r="P47" s="25"/>
    </row>
    <row r="48" spans="2:16" s="24" customFormat="1" ht="44.25" customHeight="1">
      <c r="B48" s="61" t="s">
        <v>157</v>
      </c>
      <c r="C48" s="62"/>
      <c r="D48" s="52">
        <v>200</v>
      </c>
      <c r="E48" s="51"/>
      <c r="F48" s="53" t="s">
        <v>308</v>
      </c>
      <c r="G48" s="36"/>
      <c r="H48" s="54">
        <f>SUM(H47)</f>
        <v>5000</v>
      </c>
      <c r="I48" s="51"/>
      <c r="J48" s="55" t="s">
        <v>43</v>
      </c>
      <c r="K48" s="56"/>
      <c r="L48" s="51"/>
      <c r="M48" s="26"/>
      <c r="N48" s="54">
        <f>SUM(N47)</f>
        <v>5000</v>
      </c>
      <c r="O48" s="56"/>
      <c r="P48" s="25"/>
    </row>
    <row r="49" spans="2:16" ht="24.75" customHeight="1">
      <c r="B49" s="74" t="s">
        <v>196</v>
      </c>
      <c r="C49" s="36"/>
      <c r="D49" s="75" t="s">
        <v>131</v>
      </c>
      <c r="E49" s="36"/>
      <c r="F49" s="75" t="s">
        <v>197</v>
      </c>
      <c r="G49" s="36"/>
      <c r="H49" s="76">
        <v>401977.52</v>
      </c>
      <c r="I49" s="36"/>
      <c r="J49" s="76">
        <v>156500</v>
      </c>
      <c r="K49" s="60"/>
      <c r="L49" s="36"/>
      <c r="M49" s="59">
        <f>SUM(H49-J49)</f>
        <v>245477.52000000002</v>
      </c>
      <c r="N49" s="60"/>
      <c r="O49" s="60"/>
      <c r="P49" s="36"/>
    </row>
    <row r="50" spans="2:16" ht="50.25" customHeight="1">
      <c r="B50" s="74" t="s">
        <v>198</v>
      </c>
      <c r="C50" s="36"/>
      <c r="D50" s="75" t="s">
        <v>131</v>
      </c>
      <c r="E50" s="36"/>
      <c r="F50" s="75" t="s">
        <v>199</v>
      </c>
      <c r="G50" s="36"/>
      <c r="H50" s="76">
        <v>401977.52</v>
      </c>
      <c r="I50" s="36"/>
      <c r="J50" s="76">
        <v>187800</v>
      </c>
      <c r="K50" s="60"/>
      <c r="L50" s="36"/>
      <c r="M50" s="59">
        <f>SUM(M49)</f>
        <v>245477.52000000002</v>
      </c>
      <c r="N50" s="60"/>
      <c r="O50" s="60"/>
      <c r="P50" s="36"/>
    </row>
    <row r="51" spans="2:16" ht="39" customHeight="1">
      <c r="B51" s="82" t="s">
        <v>153</v>
      </c>
      <c r="C51" s="36"/>
      <c r="D51" s="75" t="s">
        <v>131</v>
      </c>
      <c r="E51" s="36"/>
      <c r="F51" s="75" t="s">
        <v>200</v>
      </c>
      <c r="G51" s="36"/>
      <c r="H51" s="76">
        <v>25877.52</v>
      </c>
      <c r="I51" s="36"/>
      <c r="J51" s="87" t="s">
        <v>43</v>
      </c>
      <c r="K51" s="60"/>
      <c r="L51" s="36"/>
      <c r="M51" s="86" t="s">
        <v>201</v>
      </c>
      <c r="N51" s="60"/>
      <c r="O51" s="60"/>
      <c r="P51" s="36"/>
    </row>
    <row r="52" spans="2:16" ht="15" customHeight="1">
      <c r="B52" s="82" t="s">
        <v>155</v>
      </c>
      <c r="C52" s="36"/>
      <c r="D52" s="75" t="s">
        <v>131</v>
      </c>
      <c r="E52" s="36"/>
      <c r="F52" s="75" t="s">
        <v>202</v>
      </c>
      <c r="G52" s="36"/>
      <c r="H52" s="76">
        <v>25877.52</v>
      </c>
      <c r="I52" s="36"/>
      <c r="J52" s="87" t="s">
        <v>43</v>
      </c>
      <c r="K52" s="60"/>
      <c r="L52" s="36"/>
      <c r="M52" s="86" t="s">
        <v>201</v>
      </c>
      <c r="N52" s="60"/>
      <c r="O52" s="60"/>
      <c r="P52" s="36"/>
    </row>
    <row r="53" spans="2:16" ht="12.6" customHeight="1">
      <c r="B53" s="74" t="s">
        <v>157</v>
      </c>
      <c r="C53" s="36"/>
      <c r="D53" s="75" t="s">
        <v>131</v>
      </c>
      <c r="E53" s="36"/>
      <c r="F53" s="75" t="s">
        <v>203</v>
      </c>
      <c r="G53" s="36"/>
      <c r="H53" s="76">
        <v>25877.52</v>
      </c>
      <c r="I53" s="36"/>
      <c r="J53" s="86" t="s">
        <v>43</v>
      </c>
      <c r="K53" s="60"/>
      <c r="L53" s="36"/>
      <c r="M53" s="86" t="s">
        <v>201</v>
      </c>
      <c r="N53" s="60"/>
      <c r="O53" s="60"/>
      <c r="P53" s="36"/>
    </row>
    <row r="54" spans="2:16" ht="12.6" customHeight="1">
      <c r="B54" s="82" t="s">
        <v>204</v>
      </c>
      <c r="C54" s="36"/>
      <c r="D54" s="75" t="s">
        <v>131</v>
      </c>
      <c r="E54" s="36"/>
      <c r="F54" s="75" t="s">
        <v>205</v>
      </c>
      <c r="G54" s="36"/>
      <c r="H54" s="76">
        <v>376100</v>
      </c>
      <c r="I54" s="36"/>
      <c r="J54" s="76">
        <v>187800</v>
      </c>
      <c r="K54" s="60"/>
      <c r="L54" s="36"/>
      <c r="M54" s="59">
        <f>SUM(H54-J54)</f>
        <v>188300</v>
      </c>
      <c r="N54" s="60"/>
      <c r="O54" s="60"/>
      <c r="P54" s="36"/>
    </row>
    <row r="55" spans="2:16" ht="15" customHeight="1">
      <c r="B55" s="82" t="s">
        <v>117</v>
      </c>
      <c r="C55" s="36"/>
      <c r="D55" s="75" t="s">
        <v>131</v>
      </c>
      <c r="E55" s="36"/>
      <c r="F55" s="75" t="s">
        <v>206</v>
      </c>
      <c r="G55" s="36"/>
      <c r="H55" s="76">
        <v>376100</v>
      </c>
      <c r="I55" s="36"/>
      <c r="J55" s="76">
        <f>SUM(J54)</f>
        <v>187800</v>
      </c>
      <c r="K55" s="60"/>
      <c r="L55" s="36"/>
      <c r="M55" s="59">
        <f>SUM(H55-J55)</f>
        <v>188300</v>
      </c>
      <c r="N55" s="60"/>
      <c r="O55" s="60"/>
      <c r="P55" s="36"/>
    </row>
    <row r="56" spans="2:16" ht="13.35" customHeight="1">
      <c r="B56" s="74" t="s">
        <v>207</v>
      </c>
      <c r="C56" s="36"/>
      <c r="D56" s="75" t="s">
        <v>131</v>
      </c>
      <c r="E56" s="36"/>
      <c r="F56" s="75" t="s">
        <v>208</v>
      </c>
      <c r="G56" s="36"/>
      <c r="H56" s="76">
        <v>18673600</v>
      </c>
      <c r="I56" s="36"/>
      <c r="J56" s="76">
        <v>1535532.45</v>
      </c>
      <c r="K56" s="60"/>
      <c r="L56" s="36"/>
      <c r="M56" s="59">
        <f>SUM(H56-J56)</f>
        <v>17138067.550000001</v>
      </c>
      <c r="N56" s="60"/>
      <c r="O56" s="60"/>
      <c r="P56" s="36"/>
    </row>
    <row r="57" spans="2:16" ht="22.5" customHeight="1">
      <c r="B57" s="74" t="s">
        <v>209</v>
      </c>
      <c r="C57" s="36"/>
      <c r="D57" s="75" t="s">
        <v>131</v>
      </c>
      <c r="E57" s="36"/>
      <c r="F57" s="75" t="s">
        <v>210</v>
      </c>
      <c r="G57" s="36"/>
      <c r="H57" s="76">
        <v>18394100</v>
      </c>
      <c r="I57" s="36"/>
      <c r="J57" s="76">
        <v>5733730.6699999999</v>
      </c>
      <c r="K57" s="60"/>
      <c r="L57" s="36"/>
      <c r="M57" s="59">
        <f>SUM(H57-J57)</f>
        <v>12660369.33</v>
      </c>
      <c r="N57" s="60"/>
      <c r="O57" s="60"/>
      <c r="P57" s="36"/>
    </row>
    <row r="58" spans="2:16" ht="12.6" customHeight="1">
      <c r="B58" s="82" t="s">
        <v>153</v>
      </c>
      <c r="C58" s="36"/>
      <c r="D58" s="75" t="s">
        <v>131</v>
      </c>
      <c r="E58" s="36"/>
      <c r="F58" s="75" t="s">
        <v>211</v>
      </c>
      <c r="G58" s="36"/>
      <c r="H58" s="76">
        <v>3796500</v>
      </c>
      <c r="I58" s="36"/>
      <c r="J58" s="76">
        <v>1612062.46</v>
      </c>
      <c r="K58" s="60"/>
      <c r="L58" s="36"/>
      <c r="M58" s="59">
        <f>SUM(H58-J58)</f>
        <v>2184437.54</v>
      </c>
      <c r="N58" s="60"/>
      <c r="O58" s="60"/>
      <c r="P58" s="36"/>
    </row>
    <row r="59" spans="2:16" ht="15" customHeight="1">
      <c r="B59" s="82" t="s">
        <v>155</v>
      </c>
      <c r="C59" s="36"/>
      <c r="D59" s="75" t="s">
        <v>131</v>
      </c>
      <c r="E59" s="36"/>
      <c r="F59" s="75" t="s">
        <v>212</v>
      </c>
      <c r="G59" s="36"/>
      <c r="H59" s="76">
        <v>3796500</v>
      </c>
      <c r="I59" s="36"/>
      <c r="J59" s="76">
        <f>SUM(J58)</f>
        <v>1612062.46</v>
      </c>
      <c r="K59" s="60"/>
      <c r="L59" s="36"/>
      <c r="M59" s="59">
        <f>SUM(H58-J58)</f>
        <v>2184437.54</v>
      </c>
      <c r="N59" s="60"/>
      <c r="O59" s="60"/>
      <c r="P59" s="36"/>
    </row>
    <row r="60" spans="2:16" ht="12.4" customHeight="1">
      <c r="B60" s="74" t="s">
        <v>157</v>
      </c>
      <c r="C60" s="36"/>
      <c r="D60" s="75" t="s">
        <v>131</v>
      </c>
      <c r="E60" s="36"/>
      <c r="F60" s="75" t="s">
        <v>213</v>
      </c>
      <c r="G60" s="36"/>
      <c r="H60" s="76">
        <v>3796500</v>
      </c>
      <c r="I60" s="36"/>
      <c r="J60" s="76">
        <f>SUM(J59)</f>
        <v>1612062.46</v>
      </c>
      <c r="K60" s="60"/>
      <c r="L60" s="36"/>
      <c r="M60" s="59">
        <f>SUM(H60-J60)</f>
        <v>2184437.54</v>
      </c>
      <c r="N60" s="60"/>
      <c r="O60" s="60"/>
      <c r="P60" s="36"/>
    </row>
    <row r="61" spans="2:16" ht="12.6" customHeight="1">
      <c r="B61" s="82" t="s">
        <v>214</v>
      </c>
      <c r="C61" s="36"/>
      <c r="D61" s="75" t="s">
        <v>131</v>
      </c>
      <c r="E61" s="36"/>
      <c r="F61" s="75" t="s">
        <v>215</v>
      </c>
      <c r="G61" s="36"/>
      <c r="H61" s="76">
        <v>14597600</v>
      </c>
      <c r="I61" s="36"/>
      <c r="J61" s="83">
        <v>4121668.21</v>
      </c>
      <c r="K61" s="84"/>
      <c r="L61" s="85"/>
      <c r="M61" s="59">
        <f>SUM(H61-J61)</f>
        <v>10475931.789999999</v>
      </c>
      <c r="N61" s="60"/>
      <c r="O61" s="60"/>
      <c r="P61" s="36"/>
    </row>
    <row r="62" spans="2:16" ht="15" customHeight="1">
      <c r="B62" s="82" t="s">
        <v>217</v>
      </c>
      <c r="C62" s="36"/>
      <c r="D62" s="75" t="s">
        <v>131</v>
      </c>
      <c r="E62" s="36"/>
      <c r="F62" s="75" t="s">
        <v>218</v>
      </c>
      <c r="G62" s="36"/>
      <c r="H62" s="76">
        <v>14597600</v>
      </c>
      <c r="I62" s="36"/>
      <c r="J62" s="83">
        <f>SUM(J61)</f>
        <v>4121668.21</v>
      </c>
      <c r="K62" s="60"/>
      <c r="L62" s="36"/>
      <c r="M62" s="86" t="s">
        <v>216</v>
      </c>
      <c r="N62" s="60"/>
      <c r="O62" s="60"/>
      <c r="P62" s="36"/>
    </row>
    <row r="63" spans="2:16" ht="12.6" customHeight="1">
      <c r="B63" s="74" t="s">
        <v>219</v>
      </c>
      <c r="C63" s="36"/>
      <c r="D63" s="75" t="s">
        <v>131</v>
      </c>
      <c r="E63" s="36"/>
      <c r="F63" s="75" t="s">
        <v>220</v>
      </c>
      <c r="G63" s="36"/>
      <c r="H63" s="76">
        <f>SUM(H62)</f>
        <v>14597600</v>
      </c>
      <c r="I63" s="36"/>
      <c r="J63" s="83">
        <f>SUM(J62)</f>
        <v>4121668.21</v>
      </c>
      <c r="K63" s="60"/>
      <c r="L63" s="36"/>
      <c r="M63" s="86" t="s">
        <v>216</v>
      </c>
      <c r="N63" s="60"/>
      <c r="O63" s="60"/>
      <c r="P63" s="36"/>
    </row>
    <row r="64" spans="2:16" ht="13.35" customHeight="1">
      <c r="B64" s="74" t="s">
        <v>221</v>
      </c>
      <c r="C64" s="36"/>
      <c r="D64" s="75" t="s">
        <v>131</v>
      </c>
      <c r="E64" s="36"/>
      <c r="F64" s="75" t="s">
        <v>222</v>
      </c>
      <c r="G64" s="36"/>
      <c r="H64" s="76">
        <v>279500</v>
      </c>
      <c r="I64" s="36"/>
      <c r="J64" s="76">
        <v>139800</v>
      </c>
      <c r="K64" s="60"/>
      <c r="L64" s="36"/>
      <c r="M64" s="59">
        <f>SUM(H64-J64)</f>
        <v>139700</v>
      </c>
      <c r="N64" s="60"/>
      <c r="O64" s="60"/>
      <c r="P64" s="36"/>
    </row>
    <row r="65" spans="2:16" ht="12.6" customHeight="1">
      <c r="B65" s="82" t="s">
        <v>204</v>
      </c>
      <c r="C65" s="36"/>
      <c r="D65" s="75" t="s">
        <v>131</v>
      </c>
      <c r="E65" s="36"/>
      <c r="F65" s="75" t="s">
        <v>223</v>
      </c>
      <c r="G65" s="36"/>
      <c r="H65" s="76">
        <v>279500</v>
      </c>
      <c r="I65" s="36"/>
      <c r="J65" s="76">
        <f>SUM(J64)</f>
        <v>139800</v>
      </c>
      <c r="K65" s="60"/>
      <c r="L65" s="36"/>
      <c r="M65" s="59">
        <f>SUM(M64)</f>
        <v>139700</v>
      </c>
      <c r="N65" s="60"/>
      <c r="O65" s="60"/>
      <c r="P65" s="36"/>
    </row>
    <row r="66" spans="2:16" ht="15" customHeight="1">
      <c r="B66" s="82" t="s">
        <v>117</v>
      </c>
      <c r="C66" s="36"/>
      <c r="D66" s="75" t="s">
        <v>131</v>
      </c>
      <c r="E66" s="36"/>
      <c r="F66" s="75" t="s">
        <v>224</v>
      </c>
      <c r="G66" s="36"/>
      <c r="H66" s="76">
        <v>279500</v>
      </c>
      <c r="I66" s="36"/>
      <c r="J66" s="76">
        <f>SUM(J65)</f>
        <v>139800</v>
      </c>
      <c r="K66" s="60"/>
      <c r="L66" s="36"/>
      <c r="M66" s="59">
        <f>SUM(M65)</f>
        <v>139700</v>
      </c>
      <c r="N66" s="60"/>
      <c r="O66" s="60"/>
      <c r="P66" s="36"/>
    </row>
    <row r="67" spans="2:16" ht="13.35" customHeight="1">
      <c r="B67" s="74" t="s">
        <v>225</v>
      </c>
      <c r="C67" s="36"/>
      <c r="D67" s="75" t="s">
        <v>131</v>
      </c>
      <c r="E67" s="36"/>
      <c r="F67" s="75" t="s">
        <v>226</v>
      </c>
      <c r="G67" s="36"/>
      <c r="H67" s="76">
        <v>4905700</v>
      </c>
      <c r="I67" s="36"/>
      <c r="J67" s="76">
        <v>2989149.24</v>
      </c>
      <c r="K67" s="60"/>
      <c r="L67" s="36"/>
      <c r="M67" s="59">
        <f>SUM(H67-J67)</f>
        <v>1916550.7599999998</v>
      </c>
      <c r="N67" s="60"/>
      <c r="O67" s="60"/>
      <c r="P67" s="36"/>
    </row>
    <row r="68" spans="2:16" ht="13.35" customHeight="1">
      <c r="B68" s="74" t="s">
        <v>227</v>
      </c>
      <c r="C68" s="36"/>
      <c r="D68" s="75" t="s">
        <v>131</v>
      </c>
      <c r="E68" s="36"/>
      <c r="F68" s="75" t="s">
        <v>228</v>
      </c>
      <c r="G68" s="36"/>
      <c r="H68" s="76">
        <v>300000</v>
      </c>
      <c r="I68" s="36"/>
      <c r="J68" s="110">
        <v>69325.48</v>
      </c>
      <c r="K68" s="111"/>
      <c r="L68" s="112"/>
      <c r="M68" s="59">
        <f>SUM(H68-J68)</f>
        <v>230674.52000000002</v>
      </c>
      <c r="N68" s="60"/>
      <c r="O68" s="60"/>
      <c r="P68" s="36"/>
    </row>
    <row r="69" spans="2:16" ht="12.6" customHeight="1">
      <c r="B69" s="82" t="s">
        <v>153</v>
      </c>
      <c r="C69" s="36"/>
      <c r="D69" s="75" t="s">
        <v>131</v>
      </c>
      <c r="E69" s="36"/>
      <c r="F69" s="75" t="s">
        <v>229</v>
      </c>
      <c r="G69" s="36"/>
      <c r="H69" s="76">
        <f>SUM(H68)</f>
        <v>300000</v>
      </c>
      <c r="I69" s="36"/>
      <c r="J69" s="110">
        <f>SUM(J68)</f>
        <v>69325.48</v>
      </c>
      <c r="K69" s="111"/>
      <c r="L69" s="112"/>
      <c r="M69" s="59">
        <f>SUM(H69-J69)</f>
        <v>230674.52000000002</v>
      </c>
      <c r="N69" s="60"/>
      <c r="O69" s="60"/>
      <c r="P69" s="36"/>
    </row>
    <row r="70" spans="2:16" ht="15" customHeight="1">
      <c r="B70" s="82" t="s">
        <v>155</v>
      </c>
      <c r="C70" s="36"/>
      <c r="D70" s="75" t="s">
        <v>131</v>
      </c>
      <c r="E70" s="36"/>
      <c r="F70" s="75" t="s">
        <v>230</v>
      </c>
      <c r="G70" s="36"/>
      <c r="H70" s="76">
        <f>SUM(H68)</f>
        <v>300000</v>
      </c>
      <c r="I70" s="36"/>
      <c r="J70" s="110">
        <f>SUM(J68)</f>
        <v>69325.48</v>
      </c>
      <c r="K70" s="111"/>
      <c r="L70" s="112"/>
      <c r="M70" s="59">
        <f>SUM(H69-J69)</f>
        <v>230674.52000000002</v>
      </c>
      <c r="N70" s="60"/>
      <c r="O70" s="60"/>
      <c r="P70" s="36"/>
    </row>
    <row r="71" spans="2:16" ht="12.4" customHeight="1">
      <c r="B71" s="74" t="s">
        <v>157</v>
      </c>
      <c r="C71" s="36"/>
      <c r="D71" s="75" t="s">
        <v>131</v>
      </c>
      <c r="E71" s="36"/>
      <c r="F71" s="75" t="s">
        <v>231</v>
      </c>
      <c r="G71" s="36"/>
      <c r="H71" s="76">
        <f>SUM(H70)</f>
        <v>300000</v>
      </c>
      <c r="I71" s="36"/>
      <c r="J71" s="110">
        <f>SUM(J68)</f>
        <v>69325.48</v>
      </c>
      <c r="K71" s="111"/>
      <c r="L71" s="112"/>
      <c r="M71" s="59">
        <f>SUM(H70-J70)</f>
        <v>230674.52000000002</v>
      </c>
      <c r="N71" s="60"/>
      <c r="O71" s="60"/>
      <c r="P71" s="36"/>
    </row>
    <row r="72" spans="2:16" ht="13.35" customHeight="1">
      <c r="B72" s="74" t="s">
        <v>232</v>
      </c>
      <c r="C72" s="36"/>
      <c r="D72" s="75" t="s">
        <v>131</v>
      </c>
      <c r="E72" s="36"/>
      <c r="F72" s="75" t="s">
        <v>233</v>
      </c>
      <c r="G72" s="36"/>
      <c r="H72" s="76">
        <v>4605700</v>
      </c>
      <c r="I72" s="36"/>
      <c r="J72" s="76">
        <v>2919823.76</v>
      </c>
      <c r="K72" s="60"/>
      <c r="L72" s="36"/>
      <c r="M72" s="59">
        <f t="shared" ref="M72:M84" si="1">SUM(H72-J72)</f>
        <v>1685876.2400000002</v>
      </c>
      <c r="N72" s="60"/>
      <c r="O72" s="60"/>
      <c r="P72" s="36"/>
    </row>
    <row r="73" spans="2:16" ht="12.6" customHeight="1">
      <c r="B73" s="82" t="s">
        <v>153</v>
      </c>
      <c r="C73" s="36"/>
      <c r="D73" s="75" t="s">
        <v>131</v>
      </c>
      <c r="E73" s="36"/>
      <c r="F73" s="75" t="s">
        <v>234</v>
      </c>
      <c r="G73" s="36"/>
      <c r="H73" s="76">
        <v>4197900</v>
      </c>
      <c r="I73" s="36"/>
      <c r="J73" s="76">
        <v>2512023.7599999998</v>
      </c>
      <c r="K73" s="60"/>
      <c r="L73" s="36"/>
      <c r="M73" s="59">
        <f t="shared" si="1"/>
        <v>1685876.2400000002</v>
      </c>
      <c r="N73" s="60"/>
      <c r="O73" s="60"/>
      <c r="P73" s="36"/>
    </row>
    <row r="74" spans="2:16" ht="15" customHeight="1">
      <c r="B74" s="82" t="s">
        <v>155</v>
      </c>
      <c r="C74" s="36"/>
      <c r="D74" s="75" t="s">
        <v>131</v>
      </c>
      <c r="E74" s="36"/>
      <c r="F74" s="75" t="s">
        <v>235</v>
      </c>
      <c r="G74" s="36"/>
      <c r="H74" s="76">
        <f>SUM(H73)</f>
        <v>4197900</v>
      </c>
      <c r="I74" s="36"/>
      <c r="J74" s="76">
        <f>SUM(J73)</f>
        <v>2512023.7599999998</v>
      </c>
      <c r="K74" s="60"/>
      <c r="L74" s="36"/>
      <c r="M74" s="59">
        <f t="shared" si="1"/>
        <v>1685876.2400000002</v>
      </c>
      <c r="N74" s="60"/>
      <c r="O74" s="60"/>
      <c r="P74" s="36"/>
    </row>
    <row r="75" spans="2:16" ht="12.6" customHeight="1">
      <c r="B75" s="74" t="s">
        <v>157</v>
      </c>
      <c r="C75" s="36"/>
      <c r="D75" s="75" t="s">
        <v>131</v>
      </c>
      <c r="E75" s="36"/>
      <c r="F75" s="75" t="s">
        <v>236</v>
      </c>
      <c r="G75" s="36"/>
      <c r="H75" s="76">
        <f>SUM(H74)</f>
        <v>4197900</v>
      </c>
      <c r="I75" s="36"/>
      <c r="J75" s="76">
        <v>2512023.7599999998</v>
      </c>
      <c r="K75" s="60"/>
      <c r="L75" s="36"/>
      <c r="M75" s="59">
        <f t="shared" si="1"/>
        <v>1685876.2400000002</v>
      </c>
      <c r="N75" s="60"/>
      <c r="O75" s="60"/>
      <c r="P75" s="36"/>
    </row>
    <row r="76" spans="2:16" ht="12.6" customHeight="1">
      <c r="B76" s="82" t="s">
        <v>159</v>
      </c>
      <c r="C76" s="36"/>
      <c r="D76" s="75" t="s">
        <v>131</v>
      </c>
      <c r="E76" s="36"/>
      <c r="F76" s="75" t="s">
        <v>237</v>
      </c>
      <c r="G76" s="36"/>
      <c r="H76" s="76">
        <v>407800</v>
      </c>
      <c r="I76" s="36"/>
      <c r="J76" s="76">
        <v>407800</v>
      </c>
      <c r="K76" s="36"/>
      <c r="L76" s="20"/>
      <c r="M76" s="59">
        <f t="shared" si="1"/>
        <v>0</v>
      </c>
      <c r="N76" s="60"/>
      <c r="O76" s="60"/>
      <c r="P76" s="36"/>
    </row>
    <row r="77" spans="2:16" ht="27.75" customHeight="1">
      <c r="B77" s="82" t="s">
        <v>238</v>
      </c>
      <c r="C77" s="36"/>
      <c r="D77" s="75" t="s">
        <v>131</v>
      </c>
      <c r="E77" s="36"/>
      <c r="F77" s="75" t="s">
        <v>239</v>
      </c>
      <c r="G77" s="36"/>
      <c r="H77" s="76">
        <v>407800</v>
      </c>
      <c r="I77" s="36"/>
      <c r="J77" s="76">
        <f>SUM(J76)</f>
        <v>407800</v>
      </c>
      <c r="K77" s="36"/>
      <c r="L77" s="20"/>
      <c r="M77" s="59">
        <f t="shared" si="1"/>
        <v>0</v>
      </c>
      <c r="N77" s="60"/>
      <c r="O77" s="60"/>
      <c r="P77" s="36"/>
    </row>
    <row r="78" spans="2:16" s="24" customFormat="1" ht="15" customHeight="1">
      <c r="B78" s="50" t="s">
        <v>309</v>
      </c>
      <c r="C78" s="51"/>
      <c r="D78" s="52">
        <v>200</v>
      </c>
      <c r="E78" s="51"/>
      <c r="F78" s="53" t="s">
        <v>310</v>
      </c>
      <c r="G78" s="36"/>
      <c r="H78" s="54">
        <v>22800</v>
      </c>
      <c r="I78" s="51"/>
      <c r="J78" s="55">
        <v>22800</v>
      </c>
      <c r="K78" s="58"/>
      <c r="L78" s="31"/>
      <c r="M78" s="26"/>
      <c r="N78" s="113" t="s">
        <v>43</v>
      </c>
      <c r="O78" s="60"/>
      <c r="P78" s="25"/>
    </row>
    <row r="79" spans="2:16" s="24" customFormat="1" ht="40.5" customHeight="1">
      <c r="B79" s="50" t="s">
        <v>311</v>
      </c>
      <c r="C79" s="51"/>
      <c r="D79" s="52">
        <v>200</v>
      </c>
      <c r="E79" s="51"/>
      <c r="F79" s="53" t="s">
        <v>312</v>
      </c>
      <c r="G79" s="36"/>
      <c r="H79" s="54">
        <f>SUM(H78)</f>
        <v>22800</v>
      </c>
      <c r="I79" s="51"/>
      <c r="J79" s="55">
        <f>SUM(J78)</f>
        <v>22800</v>
      </c>
      <c r="K79" s="58"/>
      <c r="L79" s="31"/>
      <c r="M79" s="26"/>
      <c r="N79" s="113" t="s">
        <v>43</v>
      </c>
      <c r="O79" s="60"/>
      <c r="P79" s="25"/>
    </row>
    <row r="80" spans="2:16" s="24" customFormat="1" ht="39" customHeight="1">
      <c r="B80" s="50" t="s">
        <v>153</v>
      </c>
      <c r="C80" s="51"/>
      <c r="D80" s="52">
        <v>200</v>
      </c>
      <c r="E80" s="51"/>
      <c r="F80" s="53" t="s">
        <v>313</v>
      </c>
      <c r="G80" s="36"/>
      <c r="H80" s="54">
        <f>SUM(H79)</f>
        <v>22800</v>
      </c>
      <c r="I80" s="51"/>
      <c r="J80" s="55">
        <f>SUM(J78)</f>
        <v>22800</v>
      </c>
      <c r="K80" s="58"/>
      <c r="L80" s="31"/>
      <c r="M80" s="26"/>
      <c r="N80" s="113" t="s">
        <v>43</v>
      </c>
      <c r="O80" s="60"/>
      <c r="P80" s="25"/>
    </row>
    <row r="81" spans="2:16" s="24" customFormat="1" ht="39" customHeight="1">
      <c r="B81" s="50" t="s">
        <v>155</v>
      </c>
      <c r="C81" s="51"/>
      <c r="D81" s="52">
        <v>200</v>
      </c>
      <c r="E81" s="51"/>
      <c r="F81" s="53" t="s">
        <v>314</v>
      </c>
      <c r="G81" s="36"/>
      <c r="H81" s="54">
        <f>SUM(H80)</f>
        <v>22800</v>
      </c>
      <c r="I81" s="51"/>
      <c r="J81" s="55">
        <f>SUM(J80)</f>
        <v>22800</v>
      </c>
      <c r="K81" s="56"/>
      <c r="L81" s="51"/>
      <c r="M81" s="26"/>
      <c r="N81" s="114" t="s">
        <v>43</v>
      </c>
      <c r="O81" s="56"/>
      <c r="P81" s="25"/>
    </row>
    <row r="82" spans="2:16" s="24" customFormat="1" ht="39" customHeight="1">
      <c r="B82" s="50" t="s">
        <v>157</v>
      </c>
      <c r="C82" s="51"/>
      <c r="D82" s="52">
        <v>200</v>
      </c>
      <c r="E82" s="51"/>
      <c r="F82" s="53" t="s">
        <v>315</v>
      </c>
      <c r="G82" s="36"/>
      <c r="H82" s="54">
        <f>SUM(H81)</f>
        <v>22800</v>
      </c>
      <c r="I82" s="51"/>
      <c r="J82" s="55">
        <f>SUM(J81)</f>
        <v>22800</v>
      </c>
      <c r="K82" s="56"/>
      <c r="L82" s="56"/>
      <c r="M82" s="51"/>
      <c r="N82" s="114" t="s">
        <v>43</v>
      </c>
      <c r="O82" s="56"/>
      <c r="P82" s="25"/>
    </row>
    <row r="83" spans="2:16" ht="13.35" customHeight="1">
      <c r="B83" s="74" t="s">
        <v>240</v>
      </c>
      <c r="C83" s="36"/>
      <c r="D83" s="75" t="s">
        <v>131</v>
      </c>
      <c r="E83" s="36"/>
      <c r="F83" s="75" t="s">
        <v>241</v>
      </c>
      <c r="G83" s="36"/>
      <c r="H83" s="76">
        <v>3857200</v>
      </c>
      <c r="I83" s="36"/>
      <c r="J83" s="76">
        <v>727912.28</v>
      </c>
      <c r="K83" s="60"/>
      <c r="L83" s="36"/>
      <c r="M83" s="59">
        <f t="shared" si="1"/>
        <v>3129287.7199999997</v>
      </c>
      <c r="N83" s="60"/>
      <c r="O83" s="60"/>
      <c r="P83" s="36"/>
    </row>
    <row r="84" spans="2:16" ht="13.5" customHeight="1">
      <c r="B84" s="74" t="s">
        <v>242</v>
      </c>
      <c r="C84" s="36"/>
      <c r="D84" s="75" t="s">
        <v>131</v>
      </c>
      <c r="E84" s="36"/>
      <c r="F84" s="75" t="s">
        <v>243</v>
      </c>
      <c r="G84" s="36"/>
      <c r="H84" s="76">
        <f>SUM(H83)</f>
        <v>3857200</v>
      </c>
      <c r="I84" s="36"/>
      <c r="J84" s="76">
        <f>SUM(J83)</f>
        <v>727912.28</v>
      </c>
      <c r="K84" s="60"/>
      <c r="L84" s="36"/>
      <c r="M84" s="59">
        <f t="shared" si="1"/>
        <v>3129287.7199999997</v>
      </c>
      <c r="N84" s="60"/>
      <c r="O84" s="60"/>
      <c r="P84" s="36"/>
    </row>
    <row r="85" spans="2:16" ht="37.5" customHeight="1">
      <c r="B85" s="82" t="s">
        <v>153</v>
      </c>
      <c r="C85" s="36"/>
      <c r="D85" s="75" t="s">
        <v>131</v>
      </c>
      <c r="E85" s="36"/>
      <c r="F85" s="75" t="s">
        <v>244</v>
      </c>
      <c r="G85" s="36"/>
      <c r="H85" s="76">
        <v>2668300</v>
      </c>
      <c r="I85" s="36"/>
      <c r="J85" s="86">
        <v>134012.28</v>
      </c>
      <c r="K85" s="60"/>
      <c r="L85" s="36"/>
      <c r="M85" s="59">
        <f>SUM(H85-J85)</f>
        <v>2534287.7200000002</v>
      </c>
      <c r="N85" s="60"/>
      <c r="O85" s="60"/>
      <c r="P85" s="36"/>
    </row>
    <row r="86" spans="2:16" ht="40.5" customHeight="1">
      <c r="B86" s="82" t="s">
        <v>155</v>
      </c>
      <c r="C86" s="36"/>
      <c r="D86" s="75" t="s">
        <v>131</v>
      </c>
      <c r="E86" s="36"/>
      <c r="F86" s="75" t="s">
        <v>245</v>
      </c>
      <c r="G86" s="36"/>
      <c r="H86" s="76">
        <f>SUM(H85)</f>
        <v>2668300</v>
      </c>
      <c r="I86" s="36"/>
      <c r="J86" s="86">
        <f>SUM(J85)</f>
        <v>134012.28</v>
      </c>
      <c r="K86" s="60"/>
      <c r="L86" s="36"/>
      <c r="M86" s="59">
        <f>SUM(M85)</f>
        <v>2534287.7200000002</v>
      </c>
      <c r="N86" s="60"/>
      <c r="O86" s="60"/>
      <c r="P86" s="36"/>
    </row>
    <row r="87" spans="2:16" ht="44.25" customHeight="1">
      <c r="B87" s="74" t="s">
        <v>246</v>
      </c>
      <c r="C87" s="36"/>
      <c r="D87" s="75" t="s">
        <v>131</v>
      </c>
      <c r="E87" s="36"/>
      <c r="F87" s="75" t="s">
        <v>247</v>
      </c>
      <c r="G87" s="36"/>
      <c r="H87" s="76">
        <v>2571300</v>
      </c>
      <c r="I87" s="36"/>
      <c r="J87" s="86">
        <f>SUM(J86)</f>
        <v>134012.28</v>
      </c>
      <c r="K87" s="60"/>
      <c r="L87" s="36"/>
      <c r="M87" s="59">
        <f>SUM(M85)</f>
        <v>2534287.7200000002</v>
      </c>
      <c r="N87" s="60"/>
      <c r="O87" s="60"/>
      <c r="P87" s="36"/>
    </row>
    <row r="88" spans="2:16" ht="12.75" customHeight="1">
      <c r="B88" s="88" t="s">
        <v>157</v>
      </c>
      <c r="C88" s="36"/>
      <c r="D88" s="75" t="s">
        <v>131</v>
      </c>
      <c r="E88" s="36"/>
      <c r="F88" s="53" t="s">
        <v>316</v>
      </c>
      <c r="G88" s="36"/>
      <c r="H88" s="76">
        <v>97000</v>
      </c>
      <c r="I88" s="36"/>
      <c r="J88" s="86">
        <v>36848.129999999997</v>
      </c>
      <c r="K88" s="60"/>
      <c r="L88" s="36"/>
      <c r="M88" s="83">
        <f>SUM(H88-J88)</f>
        <v>60151.87</v>
      </c>
      <c r="N88" s="84"/>
      <c r="O88" s="84"/>
      <c r="P88" s="85"/>
    </row>
    <row r="89" spans="2:16" ht="12.6" customHeight="1">
      <c r="B89" s="82" t="s">
        <v>204</v>
      </c>
      <c r="C89" s="36"/>
      <c r="D89" s="75" t="s">
        <v>131</v>
      </c>
      <c r="E89" s="36"/>
      <c r="F89" s="75" t="s">
        <v>251</v>
      </c>
      <c r="G89" s="36"/>
      <c r="H89" s="89">
        <v>991700</v>
      </c>
      <c r="I89" s="90"/>
      <c r="J89" s="89">
        <v>396700</v>
      </c>
      <c r="K89" s="90"/>
      <c r="L89" s="23"/>
      <c r="M89" s="59">
        <f>SUM(H89-J89)</f>
        <v>595000</v>
      </c>
      <c r="N89" s="60"/>
      <c r="O89" s="60"/>
      <c r="P89" s="36"/>
    </row>
    <row r="90" spans="2:16" ht="15" customHeight="1">
      <c r="B90" s="82" t="s">
        <v>117</v>
      </c>
      <c r="C90" s="36"/>
      <c r="D90" s="75" t="s">
        <v>131</v>
      </c>
      <c r="E90" s="36"/>
      <c r="F90" s="75" t="s">
        <v>252</v>
      </c>
      <c r="G90" s="36"/>
      <c r="H90" s="76">
        <v>991700</v>
      </c>
      <c r="I90" s="36"/>
      <c r="J90" s="89">
        <f>SUM(J89)</f>
        <v>396700</v>
      </c>
      <c r="K90" s="90"/>
      <c r="L90" s="23"/>
      <c r="M90" s="59">
        <f>SUM(H90-J90)</f>
        <v>595000</v>
      </c>
      <c r="N90" s="60"/>
      <c r="O90" s="60"/>
      <c r="P90" s="36"/>
    </row>
    <row r="91" spans="2:16" ht="12.6" customHeight="1">
      <c r="B91" s="82" t="s">
        <v>253</v>
      </c>
      <c r="C91" s="36"/>
      <c r="D91" s="75" t="s">
        <v>131</v>
      </c>
      <c r="E91" s="36"/>
      <c r="F91" s="75" t="s">
        <v>254</v>
      </c>
      <c r="G91" s="36"/>
      <c r="H91" s="76">
        <v>197200</v>
      </c>
      <c r="I91" s="36"/>
      <c r="J91" s="76">
        <v>197200</v>
      </c>
      <c r="K91" s="60"/>
      <c r="L91" s="36"/>
      <c r="M91" s="86" t="s">
        <v>255</v>
      </c>
      <c r="N91" s="60"/>
      <c r="O91" s="60"/>
      <c r="P91" s="36"/>
    </row>
    <row r="92" spans="2:16" ht="15" customHeight="1">
      <c r="B92" s="82" t="s">
        <v>256</v>
      </c>
      <c r="C92" s="36"/>
      <c r="D92" s="75" t="s">
        <v>131</v>
      </c>
      <c r="E92" s="36"/>
      <c r="F92" s="75" t="s">
        <v>257</v>
      </c>
      <c r="G92" s="36"/>
      <c r="H92" s="76">
        <v>197200</v>
      </c>
      <c r="I92" s="36"/>
      <c r="J92" s="76">
        <v>197200</v>
      </c>
      <c r="K92" s="60"/>
      <c r="L92" s="36"/>
      <c r="M92" s="86" t="s">
        <v>255</v>
      </c>
      <c r="N92" s="60"/>
      <c r="O92" s="60"/>
      <c r="P92" s="36"/>
    </row>
    <row r="93" spans="2:16" ht="12.4" customHeight="1">
      <c r="B93" s="74" t="s">
        <v>258</v>
      </c>
      <c r="C93" s="36"/>
      <c r="D93" s="75" t="s">
        <v>131</v>
      </c>
      <c r="E93" s="36"/>
      <c r="F93" s="75" t="s">
        <v>259</v>
      </c>
      <c r="G93" s="36"/>
      <c r="H93" s="76">
        <v>197200</v>
      </c>
      <c r="I93" s="36"/>
      <c r="J93" s="76">
        <v>197200</v>
      </c>
      <c r="K93" s="60"/>
      <c r="L93" s="36"/>
      <c r="M93" s="86" t="s">
        <v>255</v>
      </c>
      <c r="N93" s="60"/>
      <c r="O93" s="60"/>
      <c r="P93" s="36"/>
    </row>
    <row r="94" spans="2:16" ht="13.35" customHeight="1">
      <c r="B94" s="74" t="s">
        <v>260</v>
      </c>
      <c r="C94" s="36"/>
      <c r="D94" s="75" t="s">
        <v>131</v>
      </c>
      <c r="E94" s="36"/>
      <c r="F94" s="75" t="s">
        <v>261</v>
      </c>
      <c r="G94" s="36"/>
      <c r="H94" s="76">
        <v>55000</v>
      </c>
      <c r="I94" s="36"/>
      <c r="J94" s="76">
        <v>27178.240000000002</v>
      </c>
      <c r="K94" s="60"/>
      <c r="L94" s="36"/>
      <c r="M94" s="59">
        <f>SUM(H94-J94)</f>
        <v>27821.759999999998</v>
      </c>
      <c r="N94" s="60"/>
      <c r="O94" s="60"/>
      <c r="P94" s="36"/>
    </row>
    <row r="95" spans="2:16" ht="13.35" customHeight="1">
      <c r="B95" s="74" t="s">
        <v>262</v>
      </c>
      <c r="C95" s="36"/>
      <c r="D95" s="75" t="s">
        <v>131</v>
      </c>
      <c r="E95" s="36"/>
      <c r="F95" s="75" t="s">
        <v>263</v>
      </c>
      <c r="G95" s="36"/>
      <c r="H95" s="76">
        <v>55000</v>
      </c>
      <c r="I95" s="36"/>
      <c r="J95" s="76">
        <f>SUM(J94)</f>
        <v>27178.240000000002</v>
      </c>
      <c r="K95" s="60"/>
      <c r="L95" s="36"/>
      <c r="M95" s="59">
        <f>SUM(M94)</f>
        <v>27821.759999999998</v>
      </c>
      <c r="N95" s="60"/>
      <c r="O95" s="60"/>
      <c r="P95" s="36"/>
    </row>
    <row r="96" spans="2:16" ht="12.6" customHeight="1">
      <c r="B96" s="82" t="s">
        <v>248</v>
      </c>
      <c r="C96" s="36"/>
      <c r="D96" s="75" t="s">
        <v>131</v>
      </c>
      <c r="E96" s="36"/>
      <c r="F96" s="75" t="s">
        <v>264</v>
      </c>
      <c r="G96" s="36"/>
      <c r="H96" s="76">
        <v>55000</v>
      </c>
      <c r="I96" s="36"/>
      <c r="J96" s="76">
        <f>SUM(J95)</f>
        <v>27178.240000000002</v>
      </c>
      <c r="K96" s="60"/>
      <c r="L96" s="36"/>
      <c r="M96" s="59">
        <f>SUM(M95)</f>
        <v>27821.759999999998</v>
      </c>
      <c r="N96" s="60"/>
      <c r="O96" s="60"/>
      <c r="P96" s="36"/>
    </row>
    <row r="97" spans="2:16" ht="42" customHeight="1">
      <c r="B97" s="82" t="s">
        <v>249</v>
      </c>
      <c r="C97" s="36"/>
      <c r="D97" s="75" t="s">
        <v>131</v>
      </c>
      <c r="E97" s="36"/>
      <c r="F97" s="75" t="s">
        <v>265</v>
      </c>
      <c r="G97" s="36"/>
      <c r="H97" s="76">
        <v>55000</v>
      </c>
      <c r="I97" s="36"/>
      <c r="J97" s="76">
        <f>SUM(J96)</f>
        <v>27178.240000000002</v>
      </c>
      <c r="K97" s="60"/>
      <c r="L97" s="36"/>
      <c r="M97" s="59">
        <f>SUM(M96)</f>
        <v>27821.759999999998</v>
      </c>
      <c r="N97" s="60"/>
      <c r="O97" s="60"/>
      <c r="P97" s="36"/>
    </row>
    <row r="98" spans="2:16" s="27" customFormat="1" ht="49.5" customHeight="1">
      <c r="B98" s="74" t="s">
        <v>250</v>
      </c>
      <c r="C98" s="36"/>
      <c r="D98" s="75" t="s">
        <v>131</v>
      </c>
      <c r="E98" s="36"/>
      <c r="F98" s="75" t="s">
        <v>266</v>
      </c>
      <c r="G98" s="36"/>
      <c r="H98" s="76">
        <v>55000</v>
      </c>
      <c r="I98" s="36"/>
      <c r="J98" s="76">
        <f>SUM(J97)</f>
        <v>27178.240000000002</v>
      </c>
      <c r="K98" s="60"/>
      <c r="L98" s="36"/>
      <c r="M98" s="59">
        <f>SUM(M97)</f>
        <v>27821.759999999998</v>
      </c>
      <c r="N98" s="60"/>
      <c r="O98" s="60"/>
      <c r="P98" s="36"/>
    </row>
    <row r="99" spans="2:16" s="27" customFormat="1" ht="42" customHeight="1">
      <c r="B99" s="50" t="s">
        <v>318</v>
      </c>
      <c r="C99" s="51"/>
      <c r="D99" s="52">
        <v>200</v>
      </c>
      <c r="E99" s="51"/>
      <c r="F99" s="115" t="s">
        <v>319</v>
      </c>
      <c r="G99" s="51"/>
      <c r="H99" s="76">
        <v>800</v>
      </c>
      <c r="I99" s="36"/>
      <c r="J99" s="116" t="s">
        <v>43</v>
      </c>
      <c r="K99" s="117"/>
      <c r="L99" s="118"/>
      <c r="M99" s="119"/>
      <c r="N99" s="76">
        <v>800</v>
      </c>
      <c r="O99" s="36"/>
      <c r="P99" s="28"/>
    </row>
    <row r="100" spans="2:16" s="27" customFormat="1" ht="42" customHeight="1">
      <c r="B100" s="50" t="s">
        <v>320</v>
      </c>
      <c r="C100" s="51"/>
      <c r="D100" s="52">
        <v>200</v>
      </c>
      <c r="E100" s="51"/>
      <c r="F100" s="115" t="s">
        <v>321</v>
      </c>
      <c r="G100" s="51"/>
      <c r="H100" s="76">
        <v>800</v>
      </c>
      <c r="I100" s="36"/>
      <c r="J100" s="116" t="s">
        <v>43</v>
      </c>
      <c r="K100" s="117"/>
      <c r="L100" s="118"/>
      <c r="M100" s="119"/>
      <c r="N100" s="76">
        <v>800</v>
      </c>
      <c r="O100" s="36"/>
      <c r="P100" s="28"/>
    </row>
    <row r="101" spans="2:16" s="27" customFormat="1" ht="42" customHeight="1">
      <c r="B101" s="50" t="s">
        <v>322</v>
      </c>
      <c r="C101" s="51"/>
      <c r="D101" s="52">
        <v>200</v>
      </c>
      <c r="E101" s="51"/>
      <c r="F101" s="115" t="s">
        <v>323</v>
      </c>
      <c r="G101" s="51"/>
      <c r="H101" s="76">
        <v>800</v>
      </c>
      <c r="I101" s="36"/>
      <c r="J101" s="116" t="s">
        <v>43</v>
      </c>
      <c r="K101" s="117"/>
      <c r="L101" s="118"/>
      <c r="M101" s="119"/>
      <c r="N101" s="76">
        <v>800</v>
      </c>
      <c r="O101" s="36"/>
      <c r="P101" s="28"/>
    </row>
    <row r="102" spans="2:16" ht="47.25" customHeight="1">
      <c r="B102" s="50" t="s">
        <v>324</v>
      </c>
      <c r="C102" s="51"/>
      <c r="D102" s="52">
        <v>200</v>
      </c>
      <c r="E102" s="51"/>
      <c r="F102" s="115" t="s">
        <v>325</v>
      </c>
      <c r="G102" s="51"/>
      <c r="H102" s="76">
        <v>800</v>
      </c>
      <c r="I102" s="36"/>
      <c r="J102" s="116" t="s">
        <v>43</v>
      </c>
      <c r="K102" s="117"/>
      <c r="L102" s="118"/>
      <c r="M102" s="119"/>
      <c r="N102" s="76">
        <v>800</v>
      </c>
      <c r="O102" s="36"/>
    </row>
    <row r="103" spans="2:16" ht="0" hidden="1" customHeight="1"/>
    <row r="104" spans="2:16" s="27" customFormat="1" ht="0" hidden="1" customHeight="1"/>
    <row r="105" spans="2:16" s="27" customFormat="1" ht="0" hidden="1" customHeight="1"/>
    <row r="106" spans="2:16" s="27" customFormat="1" ht="0" hidden="1" customHeight="1"/>
    <row r="107" spans="2:16" s="27" customFormat="1" ht="0" hidden="1" customHeight="1"/>
    <row r="108" spans="2:16" s="27" customFormat="1" ht="0" hidden="1" customHeight="1"/>
    <row r="109" spans="2:16" s="27" customFormat="1" ht="0" hidden="1" customHeight="1"/>
    <row r="110" spans="2:16" ht="26.25" customHeight="1">
      <c r="B110" s="74" t="s">
        <v>267</v>
      </c>
      <c r="C110" s="36"/>
      <c r="D110" s="75" t="s">
        <v>268</v>
      </c>
      <c r="E110" s="36"/>
      <c r="F110" s="75" t="s">
        <v>269</v>
      </c>
      <c r="G110" s="36"/>
      <c r="H110" s="87">
        <v>-1551777.52</v>
      </c>
      <c r="I110" s="36"/>
      <c r="J110" s="87">
        <v>-616255.34</v>
      </c>
      <c r="K110" s="36"/>
      <c r="L110" s="91" t="s">
        <v>30</v>
      </c>
      <c r="M110" s="60"/>
      <c r="N110" s="60"/>
      <c r="O110" s="36"/>
    </row>
    <row r="111" spans="2:16" ht="0" hidden="1" customHeight="1"/>
  </sheetData>
  <mergeCells count="591">
    <mergeCell ref="B101:C101"/>
    <mergeCell ref="D101:E101"/>
    <mergeCell ref="F101:G101"/>
    <mergeCell ref="H101:I101"/>
    <mergeCell ref="N101:O101"/>
    <mergeCell ref="B102:C102"/>
    <mergeCell ref="D102:E102"/>
    <mergeCell ref="F102:G102"/>
    <mergeCell ref="H102:I102"/>
    <mergeCell ref="N102:O102"/>
    <mergeCell ref="J101:M101"/>
    <mergeCell ref="J102:M102"/>
    <mergeCell ref="B99:C99"/>
    <mergeCell ref="D99:E99"/>
    <mergeCell ref="F99:G99"/>
    <mergeCell ref="H99:I99"/>
    <mergeCell ref="J99:M99"/>
    <mergeCell ref="N99:O99"/>
    <mergeCell ref="B100:C100"/>
    <mergeCell ref="D100:E100"/>
    <mergeCell ref="F100:G100"/>
    <mergeCell ref="H100:I100"/>
    <mergeCell ref="N100:O100"/>
    <mergeCell ref="J100:M100"/>
    <mergeCell ref="L110:O110"/>
    <mergeCell ref="B110:C110"/>
    <mergeCell ref="D110:E110"/>
    <mergeCell ref="F110:G110"/>
    <mergeCell ref="H110:I110"/>
    <mergeCell ref="J110:K110"/>
    <mergeCell ref="M97:P97"/>
    <mergeCell ref="B98:C98"/>
    <mergeCell ref="D98:E98"/>
    <mergeCell ref="F98:G98"/>
    <mergeCell ref="H98:I98"/>
    <mergeCell ref="J98:L98"/>
    <mergeCell ref="M98:P98"/>
    <mergeCell ref="B97:C97"/>
    <mergeCell ref="D97:E97"/>
    <mergeCell ref="F97:G97"/>
    <mergeCell ref="H97:I97"/>
    <mergeCell ref="J97:L97"/>
    <mergeCell ref="M95:P95"/>
    <mergeCell ref="B96:C96"/>
    <mergeCell ref="D96:E96"/>
    <mergeCell ref="F96:G96"/>
    <mergeCell ref="H96:I96"/>
    <mergeCell ref="J96:L96"/>
    <mergeCell ref="M96:P96"/>
    <mergeCell ref="B95:C95"/>
    <mergeCell ref="D95:E95"/>
    <mergeCell ref="F95:G95"/>
    <mergeCell ref="H95:I95"/>
    <mergeCell ref="J95:L95"/>
    <mergeCell ref="M93:P93"/>
    <mergeCell ref="B94:C94"/>
    <mergeCell ref="D94:E94"/>
    <mergeCell ref="F94:G94"/>
    <mergeCell ref="H94:I94"/>
    <mergeCell ref="J94:L94"/>
    <mergeCell ref="M94:P94"/>
    <mergeCell ref="B93:C93"/>
    <mergeCell ref="D93:E93"/>
    <mergeCell ref="F93:G93"/>
    <mergeCell ref="H93:I93"/>
    <mergeCell ref="J93:L93"/>
    <mergeCell ref="M91:P91"/>
    <mergeCell ref="B92:C92"/>
    <mergeCell ref="D92:E92"/>
    <mergeCell ref="F92:G92"/>
    <mergeCell ref="H92:I92"/>
    <mergeCell ref="J92:L92"/>
    <mergeCell ref="M92:P92"/>
    <mergeCell ref="B91:C91"/>
    <mergeCell ref="D91:E91"/>
    <mergeCell ref="F91:G91"/>
    <mergeCell ref="H91:I91"/>
    <mergeCell ref="J91:L91"/>
    <mergeCell ref="M89:P89"/>
    <mergeCell ref="B90:C90"/>
    <mergeCell ref="D90:E90"/>
    <mergeCell ref="F90:G90"/>
    <mergeCell ref="H90:I90"/>
    <mergeCell ref="M90:P90"/>
    <mergeCell ref="B89:C89"/>
    <mergeCell ref="D89:E89"/>
    <mergeCell ref="F89:G89"/>
    <mergeCell ref="H89:I89"/>
    <mergeCell ref="J89:K89"/>
    <mergeCell ref="J90:K90"/>
    <mergeCell ref="M87:P87"/>
    <mergeCell ref="B88:C88"/>
    <mergeCell ref="D88:E88"/>
    <mergeCell ref="F88:G88"/>
    <mergeCell ref="H88:I88"/>
    <mergeCell ref="J88:L88"/>
    <mergeCell ref="M88:P88"/>
    <mergeCell ref="B87:C87"/>
    <mergeCell ref="D87:E87"/>
    <mergeCell ref="F87:G87"/>
    <mergeCell ref="H87:I87"/>
    <mergeCell ref="J87:L87"/>
    <mergeCell ref="M85:P85"/>
    <mergeCell ref="B86:C86"/>
    <mergeCell ref="D86:E86"/>
    <mergeCell ref="F86:G86"/>
    <mergeCell ref="H86:I86"/>
    <mergeCell ref="J86:L86"/>
    <mergeCell ref="M86:P86"/>
    <mergeCell ref="B85:C85"/>
    <mergeCell ref="D85:E85"/>
    <mergeCell ref="F85:G85"/>
    <mergeCell ref="H85:I85"/>
    <mergeCell ref="J85:L85"/>
    <mergeCell ref="M83:P83"/>
    <mergeCell ref="B84:C84"/>
    <mergeCell ref="D84:E84"/>
    <mergeCell ref="F84:G84"/>
    <mergeCell ref="H84:I84"/>
    <mergeCell ref="J84:L84"/>
    <mergeCell ref="M84:P84"/>
    <mergeCell ref="B83:C83"/>
    <mergeCell ref="D83:E83"/>
    <mergeCell ref="F83:G83"/>
    <mergeCell ref="H83:I83"/>
    <mergeCell ref="J83:L83"/>
    <mergeCell ref="M76:P76"/>
    <mergeCell ref="B77:C77"/>
    <mergeCell ref="D77:E77"/>
    <mergeCell ref="F77:G77"/>
    <mergeCell ref="H77:I77"/>
    <mergeCell ref="M77:P77"/>
    <mergeCell ref="B76:C76"/>
    <mergeCell ref="D76:E76"/>
    <mergeCell ref="F76:G76"/>
    <mergeCell ref="H76:I76"/>
    <mergeCell ref="J76:K76"/>
    <mergeCell ref="J77:K77"/>
    <mergeCell ref="M74:P74"/>
    <mergeCell ref="B75:C75"/>
    <mergeCell ref="D75:E75"/>
    <mergeCell ref="F75:G75"/>
    <mergeCell ref="H75:I75"/>
    <mergeCell ref="J75:L75"/>
    <mergeCell ref="M75:P75"/>
    <mergeCell ref="B74:C74"/>
    <mergeCell ref="D74:E74"/>
    <mergeCell ref="F74:G74"/>
    <mergeCell ref="H74:I74"/>
    <mergeCell ref="J74:L74"/>
    <mergeCell ref="M72:P72"/>
    <mergeCell ref="B73:C73"/>
    <mergeCell ref="D73:E73"/>
    <mergeCell ref="F73:G73"/>
    <mergeCell ref="H73:I73"/>
    <mergeCell ref="J73:L73"/>
    <mergeCell ref="M73:P73"/>
    <mergeCell ref="B72:C72"/>
    <mergeCell ref="D72:E72"/>
    <mergeCell ref="F72:G72"/>
    <mergeCell ref="H72:I72"/>
    <mergeCell ref="J72:L72"/>
    <mergeCell ref="M70:P70"/>
    <mergeCell ref="B71:C71"/>
    <mergeCell ref="D71:E71"/>
    <mergeCell ref="F71:G71"/>
    <mergeCell ref="H71:I71"/>
    <mergeCell ref="J71:L71"/>
    <mergeCell ref="M71:P71"/>
    <mergeCell ref="B70:C70"/>
    <mergeCell ref="D70:E70"/>
    <mergeCell ref="F70:G70"/>
    <mergeCell ref="H70:I70"/>
    <mergeCell ref="J70:L70"/>
    <mergeCell ref="M68:P68"/>
    <mergeCell ref="B69:C69"/>
    <mergeCell ref="D69:E69"/>
    <mergeCell ref="F69:G69"/>
    <mergeCell ref="H69:I69"/>
    <mergeCell ref="J69:L69"/>
    <mergeCell ref="M69:P69"/>
    <mergeCell ref="B68:C68"/>
    <mergeCell ref="D68:E68"/>
    <mergeCell ref="F68:G68"/>
    <mergeCell ref="H68:I68"/>
    <mergeCell ref="J68:L68"/>
    <mergeCell ref="M66:P66"/>
    <mergeCell ref="B67:C67"/>
    <mergeCell ref="D67:E67"/>
    <mergeCell ref="F67:G67"/>
    <mergeCell ref="H67:I67"/>
    <mergeCell ref="J67:L67"/>
    <mergeCell ref="M67:P67"/>
    <mergeCell ref="B66:C66"/>
    <mergeCell ref="D66:E66"/>
    <mergeCell ref="F66:G66"/>
    <mergeCell ref="H66:I66"/>
    <mergeCell ref="J66:L66"/>
    <mergeCell ref="M64:P64"/>
    <mergeCell ref="B65:C65"/>
    <mergeCell ref="D65:E65"/>
    <mergeCell ref="F65:G65"/>
    <mergeCell ref="H65:I65"/>
    <mergeCell ref="J65:L65"/>
    <mergeCell ref="M65:P65"/>
    <mergeCell ref="B64:C64"/>
    <mergeCell ref="D64:E64"/>
    <mergeCell ref="F64:G64"/>
    <mergeCell ref="H64:I64"/>
    <mergeCell ref="J64:L64"/>
    <mergeCell ref="M62:P62"/>
    <mergeCell ref="B63:C63"/>
    <mergeCell ref="D63:E63"/>
    <mergeCell ref="F63:G63"/>
    <mergeCell ref="H63:I63"/>
    <mergeCell ref="J63:L63"/>
    <mergeCell ref="M63:P63"/>
    <mergeCell ref="B62:C62"/>
    <mergeCell ref="D62:E62"/>
    <mergeCell ref="F62:G62"/>
    <mergeCell ref="H62:I62"/>
    <mergeCell ref="J62:L62"/>
    <mergeCell ref="M60:P60"/>
    <mergeCell ref="B61:C61"/>
    <mergeCell ref="D61:E61"/>
    <mergeCell ref="F61:G61"/>
    <mergeCell ref="H61:I61"/>
    <mergeCell ref="J61:L61"/>
    <mergeCell ref="M61:P61"/>
    <mergeCell ref="B60:C60"/>
    <mergeCell ref="D60:E60"/>
    <mergeCell ref="F60:G60"/>
    <mergeCell ref="H60:I60"/>
    <mergeCell ref="J60:L60"/>
    <mergeCell ref="M58:P58"/>
    <mergeCell ref="B59:C59"/>
    <mergeCell ref="D59:E59"/>
    <mergeCell ref="F59:G59"/>
    <mergeCell ref="H59:I59"/>
    <mergeCell ref="J59:L59"/>
    <mergeCell ref="M59:P59"/>
    <mergeCell ref="B58:C58"/>
    <mergeCell ref="D58:E58"/>
    <mergeCell ref="F58:G58"/>
    <mergeCell ref="H58:I58"/>
    <mergeCell ref="J58:L58"/>
    <mergeCell ref="M56:P56"/>
    <mergeCell ref="B57:C57"/>
    <mergeCell ref="D57:E57"/>
    <mergeCell ref="F57:G57"/>
    <mergeCell ref="H57:I57"/>
    <mergeCell ref="J57:L57"/>
    <mergeCell ref="M57:P57"/>
    <mergeCell ref="B56:C56"/>
    <mergeCell ref="D56:E56"/>
    <mergeCell ref="F56:G56"/>
    <mergeCell ref="H56:I56"/>
    <mergeCell ref="J56:L56"/>
    <mergeCell ref="M54:P54"/>
    <mergeCell ref="B55:C55"/>
    <mergeCell ref="D55:E55"/>
    <mergeCell ref="F55:G55"/>
    <mergeCell ref="H55:I55"/>
    <mergeCell ref="J55:L55"/>
    <mergeCell ref="M55:P55"/>
    <mergeCell ref="B54:C54"/>
    <mergeCell ref="D54:E54"/>
    <mergeCell ref="F54:G54"/>
    <mergeCell ref="H54:I54"/>
    <mergeCell ref="J54:L54"/>
    <mergeCell ref="M52:P52"/>
    <mergeCell ref="B53:C53"/>
    <mergeCell ref="D53:E53"/>
    <mergeCell ref="F53:G53"/>
    <mergeCell ref="H53:I53"/>
    <mergeCell ref="J53:L53"/>
    <mergeCell ref="M53:P53"/>
    <mergeCell ref="B52:C52"/>
    <mergeCell ref="D52:E52"/>
    <mergeCell ref="F52:G52"/>
    <mergeCell ref="H52:I52"/>
    <mergeCell ref="J52:L52"/>
    <mergeCell ref="M45:P45"/>
    <mergeCell ref="B49:C49"/>
    <mergeCell ref="D49:E49"/>
    <mergeCell ref="F49:G49"/>
    <mergeCell ref="H49:I49"/>
    <mergeCell ref="J49:L49"/>
    <mergeCell ref="M49:P49"/>
    <mergeCell ref="B45:C45"/>
    <mergeCell ref="D45:E45"/>
    <mergeCell ref="F45:G45"/>
    <mergeCell ref="H45:I45"/>
    <mergeCell ref="J45:L45"/>
    <mergeCell ref="B46:C46"/>
    <mergeCell ref="D46:E46"/>
    <mergeCell ref="F46:G46"/>
    <mergeCell ref="H46:I46"/>
    <mergeCell ref="J46:K46"/>
    <mergeCell ref="N46:O46"/>
    <mergeCell ref="B47:C47"/>
    <mergeCell ref="D47:E47"/>
    <mergeCell ref="F47:G47"/>
    <mergeCell ref="H47:I47"/>
    <mergeCell ref="J47:L47"/>
    <mergeCell ref="N47:O47"/>
    <mergeCell ref="M43:P43"/>
    <mergeCell ref="B44:C44"/>
    <mergeCell ref="D44:E44"/>
    <mergeCell ref="F44:G44"/>
    <mergeCell ref="H44:I44"/>
    <mergeCell ref="J44:L44"/>
    <mergeCell ref="M44:P44"/>
    <mergeCell ref="B43:C43"/>
    <mergeCell ref="D43:E43"/>
    <mergeCell ref="F43:G43"/>
    <mergeCell ref="H43:I43"/>
    <mergeCell ref="J43:L43"/>
    <mergeCell ref="M41:P41"/>
    <mergeCell ref="B42:C42"/>
    <mergeCell ref="D42:E42"/>
    <mergeCell ref="F42:G42"/>
    <mergeCell ref="H42:I42"/>
    <mergeCell ref="J42:L42"/>
    <mergeCell ref="M42:P42"/>
    <mergeCell ref="B41:C41"/>
    <mergeCell ref="D41:E41"/>
    <mergeCell ref="F41:G41"/>
    <mergeCell ref="H41:I41"/>
    <mergeCell ref="J41:L41"/>
    <mergeCell ref="M39:P39"/>
    <mergeCell ref="B40:C40"/>
    <mergeCell ref="D40:E40"/>
    <mergeCell ref="F40:G40"/>
    <mergeCell ref="H40:I40"/>
    <mergeCell ref="J40:L40"/>
    <mergeCell ref="M40:P40"/>
    <mergeCell ref="B39:C39"/>
    <mergeCell ref="D39:E39"/>
    <mergeCell ref="F39:G39"/>
    <mergeCell ref="H39:I39"/>
    <mergeCell ref="J39:L39"/>
    <mergeCell ref="M37:P37"/>
    <mergeCell ref="B38:C38"/>
    <mergeCell ref="D38:E38"/>
    <mergeCell ref="F38:G38"/>
    <mergeCell ref="H38:I38"/>
    <mergeCell ref="J38:L38"/>
    <mergeCell ref="M38:P38"/>
    <mergeCell ref="B37:C37"/>
    <mergeCell ref="D37:E37"/>
    <mergeCell ref="F37:G37"/>
    <mergeCell ref="H37:I37"/>
    <mergeCell ref="J37:L37"/>
    <mergeCell ref="M35:P35"/>
    <mergeCell ref="B36:C36"/>
    <mergeCell ref="D36:E36"/>
    <mergeCell ref="F36:G36"/>
    <mergeCell ref="H36:I36"/>
    <mergeCell ref="J36:L36"/>
    <mergeCell ref="M36:P36"/>
    <mergeCell ref="B35:C35"/>
    <mergeCell ref="D35:E35"/>
    <mergeCell ref="F35:G35"/>
    <mergeCell ref="H35:I35"/>
    <mergeCell ref="J35:L35"/>
    <mergeCell ref="M33:P33"/>
    <mergeCell ref="B34:C34"/>
    <mergeCell ref="D34:E34"/>
    <mergeCell ref="F34:G34"/>
    <mergeCell ref="H34:I34"/>
    <mergeCell ref="J34:L34"/>
    <mergeCell ref="M34:P34"/>
    <mergeCell ref="B33:C33"/>
    <mergeCell ref="D33:E33"/>
    <mergeCell ref="F33:G33"/>
    <mergeCell ref="H33:I33"/>
    <mergeCell ref="J33:L33"/>
    <mergeCell ref="M31:P31"/>
    <mergeCell ref="B32:C32"/>
    <mergeCell ref="D32:E32"/>
    <mergeCell ref="F32:G32"/>
    <mergeCell ref="H32:I32"/>
    <mergeCell ref="J32:L32"/>
    <mergeCell ref="M32:P32"/>
    <mergeCell ref="B31:C31"/>
    <mergeCell ref="D31:E31"/>
    <mergeCell ref="F31:G31"/>
    <mergeCell ref="H31:I31"/>
    <mergeCell ref="J31:L31"/>
    <mergeCell ref="M29:P29"/>
    <mergeCell ref="B30:C30"/>
    <mergeCell ref="D30:E30"/>
    <mergeCell ref="F30:G30"/>
    <mergeCell ref="H30:I30"/>
    <mergeCell ref="J30:L30"/>
    <mergeCell ref="M30:P30"/>
    <mergeCell ref="B29:C29"/>
    <mergeCell ref="D29:E29"/>
    <mergeCell ref="F29:G29"/>
    <mergeCell ref="H29:I29"/>
    <mergeCell ref="J29:L29"/>
    <mergeCell ref="M27:P27"/>
    <mergeCell ref="B28:C28"/>
    <mergeCell ref="D28:E28"/>
    <mergeCell ref="F28:G28"/>
    <mergeCell ref="H28:I28"/>
    <mergeCell ref="J28:L28"/>
    <mergeCell ref="M28:P28"/>
    <mergeCell ref="B27:C27"/>
    <mergeCell ref="D27:E27"/>
    <mergeCell ref="F27:G27"/>
    <mergeCell ref="H27:I27"/>
    <mergeCell ref="J27:L27"/>
    <mergeCell ref="M25:P25"/>
    <mergeCell ref="B26:C26"/>
    <mergeCell ref="D26:E26"/>
    <mergeCell ref="F26:G26"/>
    <mergeCell ref="H26:I26"/>
    <mergeCell ref="J26:L26"/>
    <mergeCell ref="M26:P26"/>
    <mergeCell ref="B25:C25"/>
    <mergeCell ref="D25:E25"/>
    <mergeCell ref="F25:G25"/>
    <mergeCell ref="H25:I25"/>
    <mergeCell ref="J25:L25"/>
    <mergeCell ref="M23:P23"/>
    <mergeCell ref="B24:C24"/>
    <mergeCell ref="D24:E24"/>
    <mergeCell ref="F24:G24"/>
    <mergeCell ref="H24:I24"/>
    <mergeCell ref="J24:L24"/>
    <mergeCell ref="M24:P24"/>
    <mergeCell ref="B23:C23"/>
    <mergeCell ref="D23:E23"/>
    <mergeCell ref="F23:G23"/>
    <mergeCell ref="H23:I23"/>
    <mergeCell ref="J23:L23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H21:I21"/>
    <mergeCell ref="J21:L21"/>
    <mergeCell ref="M19:P19"/>
    <mergeCell ref="B20:C20"/>
    <mergeCell ref="D20:E20"/>
    <mergeCell ref="F20:G20"/>
    <mergeCell ref="H20:I20"/>
    <mergeCell ref="J20:L20"/>
    <mergeCell ref="M20:P20"/>
    <mergeCell ref="B19:C19"/>
    <mergeCell ref="D19:E19"/>
    <mergeCell ref="F19:G19"/>
    <mergeCell ref="H19:I19"/>
    <mergeCell ref="J19:L19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17:I17"/>
    <mergeCell ref="J17:L17"/>
    <mergeCell ref="M15:P15"/>
    <mergeCell ref="B16:C16"/>
    <mergeCell ref="D16:E16"/>
    <mergeCell ref="F16:G16"/>
    <mergeCell ref="H16:I16"/>
    <mergeCell ref="J16:L16"/>
    <mergeCell ref="M16:P16"/>
    <mergeCell ref="B15:C15"/>
    <mergeCell ref="D15:E15"/>
    <mergeCell ref="F15:G15"/>
    <mergeCell ref="H15:I15"/>
    <mergeCell ref="J15:L15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F13:G13"/>
    <mergeCell ref="H13:I13"/>
    <mergeCell ref="J13:L13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H11:I11"/>
    <mergeCell ref="J11:L11"/>
    <mergeCell ref="M9:P9"/>
    <mergeCell ref="B10:C10"/>
    <mergeCell ref="D10:E10"/>
    <mergeCell ref="F10:G10"/>
    <mergeCell ref="H10:I10"/>
    <mergeCell ref="J10:L10"/>
    <mergeCell ref="M10:P10"/>
    <mergeCell ref="B9:C9"/>
    <mergeCell ref="D9:E9"/>
    <mergeCell ref="F9:G9"/>
    <mergeCell ref="H9:I9"/>
    <mergeCell ref="J9:L9"/>
    <mergeCell ref="M7:P7"/>
    <mergeCell ref="B8:C8"/>
    <mergeCell ref="D8:E8"/>
    <mergeCell ref="F8:G8"/>
    <mergeCell ref="H8:I8"/>
    <mergeCell ref="J8:L8"/>
    <mergeCell ref="B7:C7"/>
    <mergeCell ref="D7:E7"/>
    <mergeCell ref="F7:G7"/>
    <mergeCell ref="H7:I7"/>
    <mergeCell ref="J7:L7"/>
    <mergeCell ref="M8:O8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48:C48"/>
    <mergeCell ref="D48:E48"/>
    <mergeCell ref="F48:G48"/>
    <mergeCell ref="H48:I48"/>
    <mergeCell ref="J48:L48"/>
    <mergeCell ref="N48:O48"/>
    <mergeCell ref="B78:C78"/>
    <mergeCell ref="D78:E78"/>
    <mergeCell ref="F78:G78"/>
    <mergeCell ref="H78:I78"/>
    <mergeCell ref="J78:K78"/>
    <mergeCell ref="N78:O78"/>
    <mergeCell ref="M50:P50"/>
    <mergeCell ref="B51:C51"/>
    <mergeCell ref="D51:E51"/>
    <mergeCell ref="F51:G51"/>
    <mergeCell ref="H51:I51"/>
    <mergeCell ref="J51:L51"/>
    <mergeCell ref="M51:P51"/>
    <mergeCell ref="B50:C50"/>
    <mergeCell ref="D50:E50"/>
    <mergeCell ref="F50:G50"/>
    <mergeCell ref="H50:I50"/>
    <mergeCell ref="J50:L50"/>
    <mergeCell ref="B79:C79"/>
    <mergeCell ref="D79:E79"/>
    <mergeCell ref="F79:G79"/>
    <mergeCell ref="H79:I79"/>
    <mergeCell ref="J79:K79"/>
    <mergeCell ref="N79:O79"/>
    <mergeCell ref="B80:C80"/>
    <mergeCell ref="D80:E80"/>
    <mergeCell ref="F80:G80"/>
    <mergeCell ref="H80:I80"/>
    <mergeCell ref="J80:K80"/>
    <mergeCell ref="N80:O80"/>
    <mergeCell ref="B81:C81"/>
    <mergeCell ref="D81:E81"/>
    <mergeCell ref="F81:G81"/>
    <mergeCell ref="H81:I81"/>
    <mergeCell ref="J81:L81"/>
    <mergeCell ref="N81:O81"/>
    <mergeCell ref="B82:C82"/>
    <mergeCell ref="D82:E82"/>
    <mergeCell ref="F82:G82"/>
    <mergeCell ref="H82:I82"/>
    <mergeCell ref="J82:M82"/>
    <mergeCell ref="N82:O82"/>
  </mergeCells>
  <pageMargins left="0.39370078740157499" right="0.39370078740157499" top="0.39370078740157499" bottom="0.39370078740157499" header="0.39370078740157499" footer="0.39370078740157499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workbookViewId="0">
      <pane ySplit="3" topLeftCell="A22" activePane="bottomLeft" state="frozen"/>
      <selection pane="bottomLeft" activeCell="E31" sqref="E31:I31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6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1" ht="15" customHeight="1">
      <c r="P2" s="64" t="s">
        <v>270</v>
      </c>
      <c r="Q2" s="34"/>
      <c r="R2" s="34"/>
      <c r="S2" s="34"/>
      <c r="T2" s="34"/>
      <c r="U2" s="34"/>
    </row>
    <row r="3" spans="1:21" ht="0.6" customHeight="1"/>
    <row r="4" spans="1:21" ht="15.75" customHeight="1">
      <c r="B4" s="33" t="s">
        <v>271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1" ht="2.85" customHeight="1"/>
    <row r="6" spans="1:21" ht="62.65" customHeight="1">
      <c r="C6" s="77" t="s">
        <v>16</v>
      </c>
      <c r="D6" s="72"/>
      <c r="E6" s="78"/>
      <c r="F6" s="79" t="s">
        <v>17</v>
      </c>
      <c r="G6" s="78"/>
      <c r="H6" s="79" t="s">
        <v>272</v>
      </c>
      <c r="I6" s="72"/>
      <c r="J6" s="78"/>
      <c r="K6" s="79" t="s">
        <v>19</v>
      </c>
      <c r="L6" s="72"/>
      <c r="M6" s="78"/>
      <c r="N6" s="79" t="s">
        <v>20</v>
      </c>
      <c r="O6" s="72"/>
      <c r="P6" s="78"/>
      <c r="Q6" s="71" t="s">
        <v>21</v>
      </c>
      <c r="R6" s="72"/>
      <c r="S6" s="73"/>
    </row>
    <row r="7" spans="1:21" ht="16.7" customHeight="1">
      <c r="C7" s="97" t="s">
        <v>22</v>
      </c>
      <c r="D7" s="93"/>
      <c r="E7" s="98"/>
      <c r="F7" s="99" t="s">
        <v>23</v>
      </c>
      <c r="G7" s="98"/>
      <c r="H7" s="99" t="s">
        <v>24</v>
      </c>
      <c r="I7" s="93"/>
      <c r="J7" s="98"/>
      <c r="K7" s="99" t="s">
        <v>25</v>
      </c>
      <c r="L7" s="93"/>
      <c r="M7" s="98"/>
      <c r="N7" s="99" t="s">
        <v>26</v>
      </c>
      <c r="O7" s="93"/>
      <c r="P7" s="98"/>
      <c r="Q7" s="92" t="s">
        <v>27</v>
      </c>
      <c r="R7" s="93"/>
      <c r="S7" s="44"/>
    </row>
    <row r="8" spans="1:21" ht="35.25" customHeight="1">
      <c r="C8" s="94" t="s">
        <v>273</v>
      </c>
      <c r="D8" s="60"/>
      <c r="E8" s="36"/>
      <c r="F8" s="95" t="s">
        <v>274</v>
      </c>
      <c r="G8" s="36"/>
      <c r="H8" s="95" t="s">
        <v>30</v>
      </c>
      <c r="I8" s="60"/>
      <c r="J8" s="36"/>
      <c r="K8" s="96">
        <v>1551777.52</v>
      </c>
      <c r="L8" s="60"/>
      <c r="M8" s="36"/>
      <c r="N8" s="96">
        <v>616255.34</v>
      </c>
      <c r="O8" s="60"/>
      <c r="P8" s="36"/>
      <c r="Q8" s="96">
        <f>SUM(K8-N8)</f>
        <v>935522.18</v>
      </c>
      <c r="R8" s="60"/>
      <c r="S8" s="36"/>
    </row>
    <row r="9" spans="1:21" s="27" customFormat="1" ht="35.25" customHeight="1">
      <c r="C9" s="61" t="s">
        <v>326</v>
      </c>
      <c r="D9" s="123"/>
      <c r="E9" s="122"/>
      <c r="F9" s="115">
        <v>520</v>
      </c>
      <c r="G9" s="122"/>
      <c r="H9" s="95" t="s">
        <v>30</v>
      </c>
      <c r="I9" s="60"/>
      <c r="J9" s="36"/>
      <c r="K9" s="121" t="s">
        <v>43</v>
      </c>
      <c r="L9" s="56"/>
      <c r="M9" s="51"/>
      <c r="N9" s="120">
        <v>815300</v>
      </c>
      <c r="O9" s="56"/>
      <c r="P9" s="28"/>
      <c r="Q9" s="121" t="s">
        <v>43</v>
      </c>
      <c r="R9" s="56"/>
      <c r="S9" s="51"/>
    </row>
    <row r="10" spans="1:21" s="27" customFormat="1" ht="35.25" customHeight="1">
      <c r="C10" s="61" t="s">
        <v>327</v>
      </c>
      <c r="D10" s="123"/>
      <c r="E10" s="122"/>
      <c r="F10" s="115">
        <v>520</v>
      </c>
      <c r="G10" s="122"/>
      <c r="H10" s="115" t="s">
        <v>328</v>
      </c>
      <c r="I10" s="123"/>
      <c r="J10" s="122"/>
      <c r="K10" s="121" t="s">
        <v>43</v>
      </c>
      <c r="L10" s="56"/>
      <c r="M10" s="51"/>
      <c r="N10" s="120">
        <v>815300</v>
      </c>
      <c r="O10" s="56"/>
      <c r="P10" s="28"/>
      <c r="Q10" s="121" t="s">
        <v>43</v>
      </c>
      <c r="R10" s="56"/>
      <c r="S10" s="51"/>
    </row>
    <row r="11" spans="1:21" s="27" customFormat="1" ht="46.5" customHeight="1">
      <c r="C11" s="61" t="s">
        <v>329</v>
      </c>
      <c r="D11" s="123"/>
      <c r="E11" s="122"/>
      <c r="F11" s="115">
        <v>520</v>
      </c>
      <c r="G11" s="122"/>
      <c r="H11" s="115" t="s">
        <v>330</v>
      </c>
      <c r="I11" s="123"/>
      <c r="J11" s="122"/>
      <c r="K11" s="121" t="s">
        <v>43</v>
      </c>
      <c r="L11" s="56"/>
      <c r="M11" s="51"/>
      <c r="N11" s="120">
        <v>815300</v>
      </c>
      <c r="O11" s="56"/>
      <c r="P11" s="28"/>
      <c r="Q11" s="121" t="s">
        <v>43</v>
      </c>
      <c r="R11" s="56"/>
      <c r="S11" s="51"/>
    </row>
    <row r="12" spans="1:21" s="27" customFormat="1" ht="46.5" customHeight="1">
      <c r="C12" s="61" t="s">
        <v>331</v>
      </c>
      <c r="D12" s="56"/>
      <c r="E12" s="51"/>
      <c r="F12" s="115">
        <v>520</v>
      </c>
      <c r="G12" s="51"/>
      <c r="H12" s="115" t="s">
        <v>332</v>
      </c>
      <c r="I12" s="123"/>
      <c r="J12" s="122"/>
      <c r="K12" s="121">
        <v>815300</v>
      </c>
      <c r="L12" s="56"/>
      <c r="M12" s="51"/>
      <c r="N12" s="120">
        <v>815300</v>
      </c>
      <c r="O12" s="56"/>
      <c r="P12" s="28"/>
      <c r="Q12" s="121" t="s">
        <v>43</v>
      </c>
      <c r="R12" s="56"/>
      <c r="S12" s="51"/>
    </row>
    <row r="13" spans="1:21" s="27" customFormat="1" ht="57" customHeight="1">
      <c r="C13" s="61" t="s">
        <v>333</v>
      </c>
      <c r="D13" s="56"/>
      <c r="E13" s="51"/>
      <c r="F13" s="115">
        <v>520</v>
      </c>
      <c r="G13" s="51"/>
      <c r="H13" s="115" t="s">
        <v>332</v>
      </c>
      <c r="I13" s="123"/>
      <c r="J13" s="122"/>
      <c r="K13" s="121">
        <v>815300</v>
      </c>
      <c r="L13" s="56"/>
      <c r="M13" s="51"/>
      <c r="N13" s="120">
        <v>815300</v>
      </c>
      <c r="O13" s="56"/>
      <c r="P13" s="28"/>
      <c r="Q13" s="121" t="s">
        <v>43</v>
      </c>
      <c r="R13" s="56"/>
      <c r="S13" s="51"/>
    </row>
    <row r="14" spans="1:21" s="27" customFormat="1" ht="47.25" customHeight="1">
      <c r="C14" s="61" t="s">
        <v>334</v>
      </c>
      <c r="D14" s="56"/>
      <c r="E14" s="51"/>
      <c r="F14" s="115">
        <v>520</v>
      </c>
      <c r="G14" s="51"/>
      <c r="H14" s="115" t="s">
        <v>335</v>
      </c>
      <c r="I14" s="123"/>
      <c r="J14" s="122"/>
      <c r="K14" s="121">
        <v>-815300</v>
      </c>
      <c r="L14" s="56"/>
      <c r="M14" s="51"/>
      <c r="N14" s="121" t="s">
        <v>43</v>
      </c>
      <c r="O14" s="56"/>
      <c r="P14" s="28"/>
      <c r="Q14" s="121">
        <v>815300</v>
      </c>
      <c r="R14" s="56"/>
      <c r="S14" s="51"/>
    </row>
    <row r="15" spans="1:21" s="27" customFormat="1" ht="47.25" customHeight="1">
      <c r="C15" s="61" t="s">
        <v>336</v>
      </c>
      <c r="D15" s="56"/>
      <c r="E15" s="51"/>
      <c r="F15" s="115">
        <v>520</v>
      </c>
      <c r="G15" s="51"/>
      <c r="H15" s="115" t="s">
        <v>335</v>
      </c>
      <c r="I15" s="123"/>
      <c r="J15" s="122"/>
      <c r="K15" s="121">
        <v>-815300</v>
      </c>
      <c r="L15" s="56"/>
      <c r="M15" s="51"/>
      <c r="N15" s="121" t="s">
        <v>43</v>
      </c>
      <c r="O15" s="56"/>
      <c r="P15" s="28"/>
      <c r="Q15" s="121">
        <v>815300</v>
      </c>
      <c r="R15" s="56"/>
      <c r="S15" s="51"/>
    </row>
    <row r="16" spans="1:21" ht="15" customHeight="1">
      <c r="C16" s="100" t="s">
        <v>275</v>
      </c>
      <c r="D16" s="101"/>
      <c r="E16" s="102"/>
      <c r="F16" s="75">
        <v>700</v>
      </c>
      <c r="G16" s="36"/>
      <c r="H16" s="75" t="s">
        <v>276</v>
      </c>
      <c r="I16" s="60"/>
      <c r="J16" s="36"/>
      <c r="K16" s="87">
        <v>1551777.52</v>
      </c>
      <c r="L16" s="60"/>
      <c r="M16" s="36"/>
      <c r="N16" s="103">
        <v>-199044.66</v>
      </c>
      <c r="O16" s="104"/>
      <c r="P16" s="90"/>
      <c r="Q16" s="87">
        <f>SUM(K16-N16)</f>
        <v>1750822.18</v>
      </c>
      <c r="R16" s="60"/>
      <c r="S16" s="36"/>
    </row>
    <row r="17" spans="2:19" ht="25.5" customHeight="1">
      <c r="C17" s="100" t="s">
        <v>277</v>
      </c>
      <c r="D17" s="101"/>
      <c r="E17" s="102"/>
      <c r="F17" s="75">
        <v>700</v>
      </c>
      <c r="G17" s="36"/>
      <c r="H17" s="75" t="s">
        <v>278</v>
      </c>
      <c r="I17" s="60"/>
      <c r="J17" s="36"/>
      <c r="K17" s="87">
        <v>1551777.52</v>
      </c>
      <c r="L17" s="60"/>
      <c r="M17" s="36"/>
      <c r="N17" s="103">
        <f>SUM(N16)</f>
        <v>-199044.66</v>
      </c>
      <c r="O17" s="104"/>
      <c r="P17" s="90"/>
      <c r="Q17" s="87">
        <f>SUM(K17-N17)</f>
        <v>1750822.18</v>
      </c>
      <c r="R17" s="60"/>
      <c r="S17" s="36"/>
    </row>
    <row r="18" spans="2:19" ht="27.75" customHeight="1">
      <c r="C18" s="100" t="s">
        <v>279</v>
      </c>
      <c r="D18" s="101"/>
      <c r="E18" s="102"/>
      <c r="F18" s="75">
        <v>710</v>
      </c>
      <c r="G18" s="36"/>
      <c r="H18" s="75" t="s">
        <v>280</v>
      </c>
      <c r="I18" s="60"/>
      <c r="J18" s="36"/>
      <c r="K18" s="87">
        <v>-33834300</v>
      </c>
      <c r="L18" s="60"/>
      <c r="M18" s="36"/>
      <c r="N18" s="87">
        <v>-12772141.539999999</v>
      </c>
      <c r="O18" s="60"/>
      <c r="P18" s="36"/>
      <c r="Q18" s="91" t="s">
        <v>269</v>
      </c>
      <c r="R18" s="60"/>
      <c r="S18" s="36"/>
    </row>
    <row r="19" spans="2:19" ht="24" customHeight="1">
      <c r="C19" s="100" t="s">
        <v>281</v>
      </c>
      <c r="D19" s="101"/>
      <c r="E19" s="102"/>
      <c r="F19" s="75">
        <v>710</v>
      </c>
      <c r="G19" s="36"/>
      <c r="H19" s="75" t="s">
        <v>282</v>
      </c>
      <c r="I19" s="60"/>
      <c r="J19" s="36"/>
      <c r="K19" s="87">
        <f>SUM(K18)</f>
        <v>-33834300</v>
      </c>
      <c r="L19" s="60"/>
      <c r="M19" s="36"/>
      <c r="N19" s="87">
        <f>SUM(N18)</f>
        <v>-12772141.539999999</v>
      </c>
      <c r="O19" s="60"/>
      <c r="P19" s="36"/>
      <c r="Q19" s="91" t="s">
        <v>269</v>
      </c>
      <c r="R19" s="60"/>
      <c r="S19" s="36"/>
    </row>
    <row r="20" spans="2:19" ht="25.5" customHeight="1">
      <c r="C20" s="100" t="s">
        <v>283</v>
      </c>
      <c r="D20" s="101"/>
      <c r="E20" s="102"/>
      <c r="F20" s="75">
        <v>710</v>
      </c>
      <c r="G20" s="36"/>
      <c r="H20" s="75" t="s">
        <v>284</v>
      </c>
      <c r="I20" s="60"/>
      <c r="J20" s="36"/>
      <c r="K20" s="87">
        <f>SUM(K19)</f>
        <v>-33834300</v>
      </c>
      <c r="L20" s="60"/>
      <c r="M20" s="36"/>
      <c r="N20" s="87">
        <f>SUM(N19)</f>
        <v>-12772141.539999999</v>
      </c>
      <c r="O20" s="60"/>
      <c r="P20" s="36"/>
      <c r="Q20" s="91" t="s">
        <v>269</v>
      </c>
      <c r="R20" s="60"/>
      <c r="S20" s="36"/>
    </row>
    <row r="21" spans="2:19" ht="39.75" customHeight="1">
      <c r="C21" s="100" t="s">
        <v>285</v>
      </c>
      <c r="D21" s="101"/>
      <c r="E21" s="102"/>
      <c r="F21" s="75">
        <v>710</v>
      </c>
      <c r="G21" s="36"/>
      <c r="H21" s="75" t="s">
        <v>286</v>
      </c>
      <c r="I21" s="60"/>
      <c r="J21" s="36"/>
      <c r="K21" s="87">
        <f>SUM(K20)</f>
        <v>-33834300</v>
      </c>
      <c r="L21" s="60"/>
      <c r="M21" s="36"/>
      <c r="N21" s="87">
        <f>SUM(N20)</f>
        <v>-12772141.539999999</v>
      </c>
      <c r="O21" s="60"/>
      <c r="P21" s="36"/>
      <c r="Q21" s="91" t="s">
        <v>269</v>
      </c>
      <c r="R21" s="60"/>
      <c r="S21" s="36"/>
    </row>
    <row r="22" spans="2:19" ht="25.5" customHeight="1">
      <c r="C22" s="100" t="s">
        <v>287</v>
      </c>
      <c r="D22" s="101"/>
      <c r="E22" s="102"/>
      <c r="F22" s="75">
        <v>720</v>
      </c>
      <c r="G22" s="36"/>
      <c r="H22" s="75" t="s">
        <v>288</v>
      </c>
      <c r="I22" s="60"/>
      <c r="J22" s="36"/>
      <c r="K22" s="87">
        <v>35386077.520000003</v>
      </c>
      <c r="L22" s="60"/>
      <c r="M22" s="36"/>
      <c r="N22" s="87">
        <v>12573096.880000001</v>
      </c>
      <c r="O22" s="60"/>
      <c r="P22" s="36"/>
      <c r="Q22" s="91" t="s">
        <v>269</v>
      </c>
      <c r="R22" s="60"/>
      <c r="S22" s="36"/>
    </row>
    <row r="23" spans="2:19" ht="27.75" customHeight="1">
      <c r="C23" s="100" t="s">
        <v>289</v>
      </c>
      <c r="D23" s="101"/>
      <c r="E23" s="102"/>
      <c r="F23" s="75">
        <v>720</v>
      </c>
      <c r="G23" s="36"/>
      <c r="H23" s="75" t="s">
        <v>290</v>
      </c>
      <c r="I23" s="60"/>
      <c r="J23" s="36"/>
      <c r="K23" s="87">
        <f>SUM(K22)</f>
        <v>35386077.520000003</v>
      </c>
      <c r="L23" s="60"/>
      <c r="M23" s="36"/>
      <c r="N23" s="87">
        <f>SUM(N22)</f>
        <v>12573096.880000001</v>
      </c>
      <c r="O23" s="60"/>
      <c r="P23" s="36"/>
      <c r="Q23" s="91" t="s">
        <v>269</v>
      </c>
      <c r="R23" s="60"/>
      <c r="S23" s="36"/>
    </row>
    <row r="24" spans="2:19" ht="26.25" customHeight="1">
      <c r="C24" s="100" t="s">
        <v>291</v>
      </c>
      <c r="D24" s="101"/>
      <c r="E24" s="102"/>
      <c r="F24" s="75">
        <v>720</v>
      </c>
      <c r="G24" s="36"/>
      <c r="H24" s="75" t="s">
        <v>292</v>
      </c>
      <c r="I24" s="60"/>
      <c r="J24" s="36"/>
      <c r="K24" s="87">
        <f>SUM(K23)</f>
        <v>35386077.520000003</v>
      </c>
      <c r="L24" s="60"/>
      <c r="M24" s="36"/>
      <c r="N24" s="87">
        <f>SUM(N22)</f>
        <v>12573096.880000001</v>
      </c>
      <c r="O24" s="60"/>
      <c r="P24" s="36"/>
      <c r="Q24" s="91" t="s">
        <v>269</v>
      </c>
      <c r="R24" s="60"/>
      <c r="S24" s="36"/>
    </row>
    <row r="25" spans="2:19" ht="33" customHeight="1">
      <c r="C25" s="74" t="s">
        <v>293</v>
      </c>
      <c r="D25" s="60"/>
      <c r="E25" s="36"/>
      <c r="F25" s="75">
        <v>720</v>
      </c>
      <c r="G25" s="36"/>
      <c r="H25" s="75" t="s">
        <v>294</v>
      </c>
      <c r="I25" s="60"/>
      <c r="J25" s="36"/>
      <c r="K25" s="87">
        <f>SUM(K24)</f>
        <v>35386077.520000003</v>
      </c>
      <c r="L25" s="60"/>
      <c r="M25" s="36"/>
      <c r="N25" s="87">
        <f>SUM(N24)</f>
        <v>12573096.880000001</v>
      </c>
      <c r="O25" s="60"/>
      <c r="P25" s="36"/>
      <c r="Q25" s="91" t="s">
        <v>269</v>
      </c>
      <c r="R25" s="60"/>
      <c r="S25" s="36"/>
    </row>
    <row r="26" spans="2:19" ht="18" customHeight="1">
      <c r="B26" s="64" t="s">
        <v>295</v>
      </c>
      <c r="C26" s="34"/>
      <c r="D26" s="34"/>
      <c r="E26" s="105" t="s">
        <v>1</v>
      </c>
      <c r="F26" s="47"/>
      <c r="G26" s="47"/>
      <c r="H26" s="47"/>
      <c r="I26" s="47"/>
      <c r="J26" s="106" t="s">
        <v>1</v>
      </c>
      <c r="K26" s="34"/>
      <c r="L26" s="34"/>
      <c r="M26" s="107" t="s">
        <v>300</v>
      </c>
      <c r="N26" s="47"/>
      <c r="O26" s="47"/>
      <c r="P26" s="47"/>
      <c r="Q26" s="47"/>
      <c r="R26" s="47"/>
    </row>
    <row r="27" spans="2:19" ht="18" customHeight="1">
      <c r="B27" s="106" t="s">
        <v>1</v>
      </c>
      <c r="C27" s="34"/>
      <c r="D27" s="34"/>
      <c r="E27" s="108" t="s">
        <v>296</v>
      </c>
      <c r="F27" s="34"/>
      <c r="G27" s="34"/>
      <c r="H27" s="34"/>
      <c r="I27" s="34"/>
      <c r="J27" s="106" t="s">
        <v>1</v>
      </c>
      <c r="K27" s="34"/>
      <c r="L27" s="34"/>
      <c r="M27" s="109" t="s">
        <v>297</v>
      </c>
      <c r="N27" s="101"/>
      <c r="O27" s="101"/>
      <c r="P27" s="101"/>
      <c r="Q27" s="101"/>
      <c r="R27" s="101"/>
    </row>
    <row r="28" spans="2:19" ht="18" customHeight="1">
      <c r="B28" s="64" t="s">
        <v>298</v>
      </c>
      <c r="C28" s="34"/>
      <c r="D28" s="34"/>
      <c r="E28" s="105" t="s">
        <v>1</v>
      </c>
      <c r="F28" s="47"/>
      <c r="G28" s="47"/>
      <c r="H28" s="47"/>
      <c r="I28" s="47"/>
      <c r="J28" s="106" t="s">
        <v>1</v>
      </c>
      <c r="K28" s="34"/>
      <c r="L28" s="34"/>
      <c r="M28" s="107" t="s">
        <v>301</v>
      </c>
      <c r="N28" s="47"/>
      <c r="O28" s="47"/>
      <c r="P28" s="47"/>
      <c r="Q28" s="47"/>
      <c r="R28" s="47"/>
    </row>
    <row r="29" spans="2:19" ht="18" customHeight="1">
      <c r="B29" s="106" t="s">
        <v>1</v>
      </c>
      <c r="C29" s="34"/>
      <c r="D29" s="34"/>
      <c r="E29" s="108" t="s">
        <v>296</v>
      </c>
      <c r="F29" s="34"/>
      <c r="G29" s="34"/>
      <c r="H29" s="34"/>
      <c r="I29" s="34"/>
      <c r="J29" s="106" t="s">
        <v>1</v>
      </c>
      <c r="K29" s="34"/>
      <c r="L29" s="34"/>
      <c r="M29" s="109" t="s">
        <v>297</v>
      </c>
      <c r="N29" s="101"/>
      <c r="O29" s="101"/>
      <c r="P29" s="101"/>
      <c r="Q29" s="101"/>
      <c r="R29" s="101"/>
    </row>
    <row r="30" spans="2:19" ht="24" customHeight="1">
      <c r="B30" s="64" t="s">
        <v>299</v>
      </c>
      <c r="C30" s="34"/>
      <c r="D30" s="34"/>
      <c r="E30" s="105" t="s">
        <v>1</v>
      </c>
      <c r="F30" s="47"/>
      <c r="G30" s="47"/>
      <c r="H30" s="47"/>
      <c r="I30" s="47"/>
      <c r="J30" s="106" t="s">
        <v>1</v>
      </c>
      <c r="K30" s="34"/>
      <c r="L30" s="34"/>
      <c r="M30" s="107" t="s">
        <v>302</v>
      </c>
      <c r="N30" s="47"/>
      <c r="O30" s="47"/>
      <c r="P30" s="47"/>
      <c r="Q30" s="47"/>
      <c r="R30" s="47"/>
    </row>
    <row r="31" spans="2:19" ht="18" customHeight="1">
      <c r="B31" s="106" t="s">
        <v>1</v>
      </c>
      <c r="C31" s="34"/>
      <c r="D31" s="34"/>
      <c r="E31" s="108" t="s">
        <v>296</v>
      </c>
      <c r="F31" s="34"/>
      <c r="G31" s="34"/>
      <c r="H31" s="34"/>
      <c r="I31" s="34"/>
      <c r="J31" s="106" t="s">
        <v>1</v>
      </c>
      <c r="K31" s="34"/>
      <c r="L31" s="34"/>
      <c r="M31" s="109" t="s">
        <v>297</v>
      </c>
      <c r="N31" s="101"/>
      <c r="O31" s="101"/>
      <c r="P31" s="101"/>
      <c r="Q31" s="101"/>
      <c r="R31" s="101"/>
    </row>
    <row r="32" spans="2:19">
      <c r="C32" s="32" t="s">
        <v>337</v>
      </c>
    </row>
  </sheetData>
  <mergeCells count="147">
    <mergeCell ref="C15:E15"/>
    <mergeCell ref="F15:G15"/>
    <mergeCell ref="H15:J15"/>
    <mergeCell ref="K15:M15"/>
    <mergeCell ref="N15:O15"/>
    <mergeCell ref="Q15:S15"/>
    <mergeCell ref="C13:E13"/>
    <mergeCell ref="F13:G13"/>
    <mergeCell ref="H13:J13"/>
    <mergeCell ref="K13:M13"/>
    <mergeCell ref="N13:O13"/>
    <mergeCell ref="Q13:S13"/>
    <mergeCell ref="C14:E14"/>
    <mergeCell ref="F14:G14"/>
    <mergeCell ref="H14:J14"/>
    <mergeCell ref="K14:M14"/>
    <mergeCell ref="N14:O14"/>
    <mergeCell ref="Q14:S14"/>
    <mergeCell ref="C11:E11"/>
    <mergeCell ref="F11:G11"/>
    <mergeCell ref="H11:J11"/>
    <mergeCell ref="K11:M11"/>
    <mergeCell ref="N11:O11"/>
    <mergeCell ref="Q11:S11"/>
    <mergeCell ref="C12:E12"/>
    <mergeCell ref="F12:G12"/>
    <mergeCell ref="H12:J12"/>
    <mergeCell ref="K12:M12"/>
    <mergeCell ref="N12:O12"/>
    <mergeCell ref="Q12:S12"/>
    <mergeCell ref="C9:E9"/>
    <mergeCell ref="F9:G9"/>
    <mergeCell ref="H9:J9"/>
    <mergeCell ref="K9:M9"/>
    <mergeCell ref="N9:O9"/>
    <mergeCell ref="Q9:S9"/>
    <mergeCell ref="C10:E10"/>
    <mergeCell ref="H10:J10"/>
    <mergeCell ref="K10:M10"/>
    <mergeCell ref="N10:O10"/>
    <mergeCell ref="Q10:S10"/>
    <mergeCell ref="F10:G10"/>
    <mergeCell ref="B30:D30"/>
    <mergeCell ref="E30:I30"/>
    <mergeCell ref="J30:L30"/>
    <mergeCell ref="M30:R30"/>
    <mergeCell ref="B31:D31"/>
    <mergeCell ref="E31:I31"/>
    <mergeCell ref="J31:L31"/>
    <mergeCell ref="M31:R31"/>
    <mergeCell ref="B28:D28"/>
    <mergeCell ref="E28:I28"/>
    <mergeCell ref="J28:L28"/>
    <mergeCell ref="M28:R28"/>
    <mergeCell ref="B29:D29"/>
    <mergeCell ref="E29:I29"/>
    <mergeCell ref="J29:L29"/>
    <mergeCell ref="M29:R29"/>
    <mergeCell ref="B26:D26"/>
    <mergeCell ref="E26:I26"/>
    <mergeCell ref="J26:L26"/>
    <mergeCell ref="M26:R26"/>
    <mergeCell ref="B27:D27"/>
    <mergeCell ref="E27:I27"/>
    <mergeCell ref="J27:L27"/>
    <mergeCell ref="M27:R27"/>
    <mergeCell ref="Q24:S24"/>
    <mergeCell ref="C25:E25"/>
    <mergeCell ref="F25:G25"/>
    <mergeCell ref="H25:J25"/>
    <mergeCell ref="K25:M25"/>
    <mergeCell ref="N25:P25"/>
    <mergeCell ref="Q25:S25"/>
    <mergeCell ref="C24:E24"/>
    <mergeCell ref="F24:G24"/>
    <mergeCell ref="H24:J24"/>
    <mergeCell ref="K24:M24"/>
    <mergeCell ref="N24:P24"/>
    <mergeCell ref="Q22:S22"/>
    <mergeCell ref="C23:E23"/>
    <mergeCell ref="F23:G23"/>
    <mergeCell ref="H23:J23"/>
    <mergeCell ref="K23:M23"/>
    <mergeCell ref="N23:P23"/>
    <mergeCell ref="Q23:S23"/>
    <mergeCell ref="C22:E22"/>
    <mergeCell ref="F22:G22"/>
    <mergeCell ref="H22:J22"/>
    <mergeCell ref="K22:M22"/>
    <mergeCell ref="N22:P22"/>
    <mergeCell ref="Q20:S20"/>
    <mergeCell ref="C21:E21"/>
    <mergeCell ref="F21:G21"/>
    <mergeCell ref="H21:J21"/>
    <mergeCell ref="K21:M21"/>
    <mergeCell ref="N21:P21"/>
    <mergeCell ref="Q21:S21"/>
    <mergeCell ref="C20:E20"/>
    <mergeCell ref="F20:G20"/>
    <mergeCell ref="H20:J20"/>
    <mergeCell ref="K20:M20"/>
    <mergeCell ref="N20:P20"/>
    <mergeCell ref="Q18:S18"/>
    <mergeCell ref="C19:E19"/>
    <mergeCell ref="F19:G19"/>
    <mergeCell ref="H19:J19"/>
    <mergeCell ref="K19:M19"/>
    <mergeCell ref="N19:P19"/>
    <mergeCell ref="Q19:S19"/>
    <mergeCell ref="C18:E18"/>
    <mergeCell ref="F18:G18"/>
    <mergeCell ref="H18:J18"/>
    <mergeCell ref="K18:M18"/>
    <mergeCell ref="N18:P18"/>
    <mergeCell ref="Q16:S16"/>
    <mergeCell ref="C17:E17"/>
    <mergeCell ref="F17:G17"/>
    <mergeCell ref="H17:J17"/>
    <mergeCell ref="K17:M17"/>
    <mergeCell ref="N17:P17"/>
    <mergeCell ref="Q17:S17"/>
    <mergeCell ref="C16:E16"/>
    <mergeCell ref="F16:G16"/>
    <mergeCell ref="H16:J16"/>
    <mergeCell ref="K16:M16"/>
    <mergeCell ref="N16:P1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ageMargins left="0.39370078740157499" right="0.39370078740157499" top="0.39370078740157499" bottom="0.39370078740157499" header="0.39370078740157499" footer="0.39370078740157499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2016-03-02T11:57:00Z</cp:lastPrinted>
  <dcterms:modified xsi:type="dcterms:W3CDTF">2016-07-21T08:43:56Z</dcterms:modified>
</cp:coreProperties>
</file>